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PC\AppData\Local\Temp\Rar$DIa16916.41139.rartemp\"/>
    </mc:Choice>
  </mc:AlternateContent>
  <xr:revisionPtr revIDLastSave="0" documentId="13_ncr:1_{E7D6562C-5C7F-4E3C-912D-2922A8FC954C}" xr6:coauthVersionLast="37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1" l="1"/>
  <c r="G34" i="1" l="1"/>
  <c r="N64" i="1" l="1"/>
  <c r="O64" i="1"/>
  <c r="P64" i="1"/>
  <c r="Q64" i="1"/>
  <c r="R64" i="1"/>
  <c r="F37" i="1"/>
  <c r="S21" i="1" l="1"/>
  <c r="G21" i="1"/>
  <c r="S23" i="1"/>
  <c r="G23" i="1"/>
  <c r="G56" i="1" l="1"/>
  <c r="S56" i="1"/>
  <c r="G42" i="1"/>
  <c r="M64" i="1" l="1"/>
  <c r="L64" i="1"/>
  <c r="K64" i="1"/>
  <c r="J64" i="1"/>
  <c r="I64" i="1"/>
  <c r="H64" i="1"/>
  <c r="F64" i="1"/>
  <c r="S64" i="1"/>
  <c r="G63" i="1"/>
  <c r="G62" i="1"/>
  <c r="G61" i="1"/>
  <c r="G60" i="1"/>
  <c r="G59" i="1"/>
  <c r="R57" i="1"/>
  <c r="Q57" i="1"/>
  <c r="P57" i="1"/>
  <c r="O57" i="1"/>
  <c r="N57" i="1"/>
  <c r="M57" i="1"/>
  <c r="L57" i="1"/>
  <c r="K57" i="1"/>
  <c r="J57" i="1"/>
  <c r="I57" i="1"/>
  <c r="H57" i="1"/>
  <c r="F57" i="1"/>
  <c r="S55" i="1"/>
  <c r="G55" i="1"/>
  <c r="S54" i="1"/>
  <c r="G54" i="1"/>
  <c r="S53" i="1"/>
  <c r="G53" i="1"/>
  <c r="S52" i="1"/>
  <c r="G52" i="1"/>
  <c r="S51" i="1"/>
  <c r="G51" i="1"/>
  <c r="S50" i="1"/>
  <c r="G50" i="1"/>
  <c r="S49" i="1"/>
  <c r="G49" i="1"/>
  <c r="S48" i="1"/>
  <c r="G48" i="1"/>
  <c r="S46" i="1"/>
  <c r="G46" i="1"/>
  <c r="R44" i="1"/>
  <c r="O44" i="1"/>
  <c r="N44" i="1"/>
  <c r="M44" i="1"/>
  <c r="G41" i="1"/>
  <c r="R37" i="1"/>
  <c r="Q37" i="1"/>
  <c r="P37" i="1"/>
  <c r="O37" i="1"/>
  <c r="N37" i="1"/>
  <c r="M37" i="1"/>
  <c r="L37" i="1"/>
  <c r="L44" i="1" s="1"/>
  <c r="K37" i="1"/>
  <c r="K44" i="1" s="1"/>
  <c r="J37" i="1"/>
  <c r="J44" i="1" s="1"/>
  <c r="I37" i="1"/>
  <c r="I44" i="1" s="1"/>
  <c r="H37" i="1"/>
  <c r="H44" i="1" s="1"/>
  <c r="S36" i="1"/>
  <c r="G36" i="1"/>
  <c r="S35" i="1"/>
  <c r="G35" i="1"/>
  <c r="G33" i="1"/>
  <c r="S19" i="1"/>
  <c r="G19" i="1"/>
  <c r="S32" i="1"/>
  <c r="G32" i="1"/>
  <c r="S31" i="1"/>
  <c r="G31" i="1"/>
  <c r="S20" i="1"/>
  <c r="G20" i="1"/>
  <c r="S18" i="1"/>
  <c r="G18" i="1"/>
  <c r="S30" i="1"/>
  <c r="G30" i="1"/>
  <c r="G29" i="1"/>
  <c r="S28" i="1"/>
  <c r="G28" i="1"/>
  <c r="G27" i="1"/>
  <c r="S24" i="1"/>
  <c r="G24" i="1"/>
  <c r="S26" i="1"/>
  <c r="G26" i="1"/>
  <c r="S14" i="1"/>
  <c r="G14" i="1"/>
  <c r="S25" i="1"/>
  <c r="G25" i="1"/>
  <c r="S17" i="1"/>
  <c r="G17" i="1"/>
  <c r="S22" i="1"/>
  <c r="G22" i="1"/>
  <c r="S16" i="1"/>
  <c r="G16" i="1"/>
  <c r="S13" i="1"/>
  <c r="G13" i="1"/>
  <c r="G15" i="1"/>
  <c r="G12" i="1"/>
  <c r="S11" i="1"/>
  <c r="G11" i="1"/>
  <c r="S10" i="1"/>
  <c r="G10" i="1"/>
  <c r="S9" i="1"/>
  <c r="G9" i="1"/>
  <c r="S8" i="1"/>
  <c r="G8" i="1"/>
  <c r="S37" i="1" l="1"/>
  <c r="S57" i="1"/>
  <c r="O67" i="1"/>
  <c r="G57" i="1"/>
  <c r="N67" i="1"/>
  <c r="R67" i="1"/>
  <c r="G37" i="1"/>
  <c r="P44" i="1"/>
  <c r="Q44" i="1"/>
  <c r="G44" i="1"/>
  <c r="G64" i="1"/>
  <c r="M67" i="1"/>
  <c r="S44" i="1"/>
  <c r="Q67" i="1" l="1"/>
  <c r="P67" i="1"/>
  <c r="S65" i="1"/>
  <c r="S67" i="1"/>
</calcChain>
</file>

<file path=xl/sharedStrings.xml><?xml version="1.0" encoding="utf-8"?>
<sst xmlns="http://schemas.openxmlformats.org/spreadsheetml/2006/main" count="567" uniqueCount="138">
  <si>
    <t>MTH.001</t>
  </si>
  <si>
    <t>წინაპირობის გარეშე   </t>
  </si>
  <si>
    <t>დაპროგრამების საფუძვლები</t>
  </si>
  <si>
    <t>ACB.001</t>
  </si>
  <si>
    <t>ავიაციის საფუძვლები</t>
  </si>
  <si>
    <t>ABS.001</t>
  </si>
  <si>
    <t>ელექტრონიკის საფუძვლები</t>
  </si>
  <si>
    <t>BOE.001</t>
  </si>
  <si>
    <t xml:space="preserve">ალგორითმები და მონაცემთა სტრუქტურები </t>
  </si>
  <si>
    <t>ADS.001</t>
  </si>
  <si>
    <t>ობიექტზე ორიენტირებული დაპროგრამება (C++)</t>
  </si>
  <si>
    <t>CPP.001</t>
  </si>
  <si>
    <t>დისკრეტული მათემატიკა</t>
  </si>
  <si>
    <t>DMATH.001</t>
  </si>
  <si>
    <t xml:space="preserve">კომპიუტერული სისტემები და ქსელები </t>
  </si>
  <si>
    <t>CSN.001</t>
  </si>
  <si>
    <t>საჰაერო ნავიგაცია</t>
  </si>
  <si>
    <t>ATSEP.02</t>
  </si>
  <si>
    <t>OPS.001</t>
  </si>
  <si>
    <t>მონაცემთა ბაზის მართვის სისტემები</t>
  </si>
  <si>
    <t>DMS.001</t>
  </si>
  <si>
    <t>BWP.001</t>
  </si>
  <si>
    <t>COM.001</t>
  </si>
  <si>
    <t>SIM.001</t>
  </si>
  <si>
    <t>მართვის მიკროპროცესორული სისტემები</t>
  </si>
  <si>
    <t>MMS.001</t>
  </si>
  <si>
    <t xml:space="preserve"> DIC.001</t>
  </si>
  <si>
    <t>ავტომატური მართვის თეორია და მისი გამოყენება ავიაციაში</t>
  </si>
  <si>
    <t>ATB.001</t>
  </si>
  <si>
    <t>ღრუბლოვანი გამოთვლები: ტექნოლოგია, ანალიზი, უსაფრთხოება</t>
  </si>
  <si>
    <t>CCT.001</t>
  </si>
  <si>
    <t>OCI.001</t>
  </si>
  <si>
    <t>დაპროგრამება Python -ზე</t>
  </si>
  <si>
    <t>POP.001</t>
  </si>
  <si>
    <t>AIT.001</t>
  </si>
  <si>
    <t>ფრენის მართვის  სისტემები</t>
  </si>
  <si>
    <t>FMS.001</t>
  </si>
  <si>
    <t>ATB.001, OCI.001</t>
  </si>
  <si>
    <t>ფრენის პარამეტრების რეგისტრაციისა და კონტროლის  
ავტომატიზებული  სისტემები</t>
  </si>
  <si>
    <t>FPS.001</t>
  </si>
  <si>
    <t xml:space="preserve">გამოყენებითი მათემატიკური სტატისტიკა </t>
  </si>
  <si>
    <t>AMS.001</t>
  </si>
  <si>
    <t>მონაცემთა ინტელექტუალური ანალიზი და ცოდნის მოპოვება დიდი მონაცემებისთვის</t>
  </si>
  <si>
    <t>DAT.001</t>
  </si>
  <si>
    <t>ENG.B2.2, AMS.001, AIT.001</t>
  </si>
  <si>
    <t>საწარმოო პრაქტიკა</t>
  </si>
  <si>
    <t>PRC.IT.001</t>
  </si>
  <si>
    <t>საბაკალავრო პროექტი</t>
  </si>
  <si>
    <t>BPR.IT.001</t>
  </si>
  <si>
    <t xml:space="preserve">სულ </t>
  </si>
  <si>
    <t xml:space="preserve">სწავლების ძირითადი სფეროს არჩევითი სასწავლო კურსები  </t>
  </si>
  <si>
    <t>MAS.001</t>
  </si>
  <si>
    <t xml:space="preserve">ობიექტზე ორიენტირებული დაპროგრამება (C#) </t>
  </si>
  <si>
    <t>CSH.001</t>
  </si>
  <si>
    <t>ENG.B2.2, CPP.001</t>
  </si>
  <si>
    <t>მონაცემთა ბაზების მართვის სისტემა (Oracle)</t>
  </si>
  <si>
    <t>ORC.001</t>
  </si>
  <si>
    <t>#</t>
  </si>
  <si>
    <t>დისციპლინათა დასახელება</t>
  </si>
  <si>
    <t>საგნის კოდი</t>
  </si>
  <si>
    <t>დაშვების წინაპირობა</t>
  </si>
  <si>
    <t>კრედიტები</t>
  </si>
  <si>
    <t>საათები</t>
  </si>
  <si>
    <t>სწავლების წლები და სემესტრები</t>
  </si>
  <si>
    <t>სულ კრედიტები</t>
  </si>
  <si>
    <t>საკონტაქტო</t>
  </si>
  <si>
    <t>ლექცია</t>
  </si>
  <si>
    <t>პრაქტიკული/ ლაბორატორიული მუშაობა</t>
  </si>
  <si>
    <t>გამოცდა</t>
  </si>
  <si>
    <t>დამოუკიდებელი</t>
  </si>
  <si>
    <t>I</t>
  </si>
  <si>
    <t>II</t>
  </si>
  <si>
    <t>III</t>
  </si>
  <si>
    <t>IV</t>
  </si>
  <si>
    <t>V</t>
  </si>
  <si>
    <t>VI</t>
  </si>
  <si>
    <t>კრედიტი</t>
  </si>
  <si>
    <t xml:space="preserve">სწავლების ძირითადი სფეროს სავალდებულო სასწავლო კურსები </t>
  </si>
  <si>
    <t>სულ</t>
  </si>
  <si>
    <t>თავისუფალი სავალდებულო კომპონენტები</t>
  </si>
  <si>
    <t xml:space="preserve">კომპიუტერული უნარები </t>
  </si>
  <si>
    <t>აკადემიური წერის საფუძვლები</t>
  </si>
  <si>
    <t xml:space="preserve">ACB.001 </t>
  </si>
  <si>
    <t>ინგლისური ენა B1 - 1</t>
  </si>
  <si>
    <t>ENG.B1.1</t>
  </si>
  <si>
    <t>ინგლისური ენა ინფორმაციული ტექნოლოგიებისთვის 1</t>
  </si>
  <si>
    <t>AEN.ENG.1</t>
  </si>
  <si>
    <t>ინგლისური ენა B1 - 2</t>
  </si>
  <si>
    <t>ENG.B1.2</t>
  </si>
  <si>
    <t>ინგლისური ენა ინფორმაციული ტექნოლოგიებისთვის 2</t>
  </si>
  <si>
    <t>AEN.ENG.2</t>
  </si>
  <si>
    <t>ინგლისური ენა B2 - 1</t>
  </si>
  <si>
    <t>ENG.B2.1</t>
  </si>
  <si>
    <t>ინგლისური ენა ინფორმაციული ტექნოლოგიებისთვის 3</t>
  </si>
  <si>
    <t>AEN.ENG.3</t>
  </si>
  <si>
    <t>ინგლისური ენა B2 - 2</t>
  </si>
  <si>
    <t>ENG.B2.2</t>
  </si>
  <si>
    <t>ინგლისური ენა ინფორმაციული ტექნოლოგიებისთვის 4</t>
  </si>
  <si>
    <t>AEN.ENG.4</t>
  </si>
  <si>
    <t xml:space="preserve"> თავისუფალი არჩევითი სასწავლო კურსები </t>
  </si>
  <si>
    <t xml:space="preserve">საქართველოს ისტორია და მსოფლიო ცივილიზაცია  </t>
  </si>
  <si>
    <t>HYS.001</t>
  </si>
  <si>
    <t>ფსიქოლოგია</t>
  </si>
  <si>
    <t>PSY.001</t>
  </si>
  <si>
    <t>თეოლოგია</t>
  </si>
  <si>
    <t>THE.001</t>
  </si>
  <si>
    <t>ფილოსოფია</t>
  </si>
  <si>
    <t>PHY.001</t>
  </si>
  <si>
    <t>კომუნიკაციის თანამედროვე პრაქტიკები</t>
  </si>
  <si>
    <t>MCP.001</t>
  </si>
  <si>
    <t>სულ კრედიტების მოცულობა</t>
  </si>
  <si>
    <t>საავიაციო სისტემების და პროცესების  იმიტაციური მოდელირება (Any Logic)</t>
  </si>
  <si>
    <t>უმაღლესი მათემატიკა</t>
  </si>
  <si>
    <t>სახელმწიფო ენის კურსი</t>
  </si>
  <si>
    <t>ISA.001</t>
  </si>
  <si>
    <t>ინფორმაციული სისტმები და მათი გამოყენება  ავიაციაში</t>
  </si>
  <si>
    <t xml:space="preserve">ციფრული სქემატექნიკა </t>
  </si>
  <si>
    <t>DIC.001</t>
  </si>
  <si>
    <t>საბორტო კომპიუტერები და ინფორმაციული სისტემები</t>
  </si>
  <si>
    <t xml:space="preserve">ხელოვნური ინტელექტი და მანქანური სწავლება </t>
  </si>
  <si>
    <t>ENG.B2.2, CSN.001, OPS.001</t>
  </si>
  <si>
    <t>ინფორმაციული და კიბერუსაფრთხოება ავიაციაში</t>
  </si>
  <si>
    <t>ვებ  და მობილური ინტერფეისების საფუძვლები</t>
  </si>
  <si>
    <t xml:space="preserve"> ოპერაციული სისტემები</t>
  </si>
  <si>
    <t xml:space="preserve">საავიაციო  სისტემების ვიზუალური მოდელირება </t>
  </si>
  <si>
    <t>I-V სემესტრის ყველა სავალდელო კურსი</t>
  </si>
  <si>
    <t>I-V სემესტრის ყველა სავალდებულო სასწავლო კურსი</t>
  </si>
  <si>
    <t xml:space="preserve"> COM.001, MTH.001</t>
  </si>
  <si>
    <t xml:space="preserve">AMS.001, POP.001
DMATH.001, CPP.001,  </t>
  </si>
  <si>
    <r>
      <t xml:space="preserve">
 </t>
    </r>
    <r>
      <rPr>
        <sz val="10"/>
        <rFont val="Sylfaen"/>
        <family val="1"/>
      </rPr>
      <t xml:space="preserve">BOE.001
</t>
    </r>
  </si>
  <si>
    <t xml:space="preserve">
ორგანიზაციული კულტურა და Agile იდეოლოგია საავიაციო ორგანიზაციებში
</t>
  </si>
  <si>
    <t>OCA.001</t>
  </si>
  <si>
    <t>ENG.B2.2, COM.001</t>
  </si>
  <si>
    <t>MTH.001, ENG.B2.2, OPS.001</t>
  </si>
  <si>
    <t>CIA.001</t>
  </si>
  <si>
    <t xml:space="preserve"> ბლოკჩეინი და მისი გამოყენება  უსაფრთხოებაში</t>
  </si>
  <si>
    <t>BAS.001</t>
  </si>
  <si>
    <t xml:space="preserve">CSN.001, POP.001, ENG B2-2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</si>
</sst>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1"/>
      <color theme="1"/>
      <name val="Sylfaen"/>
      <family val="1"/>
    </font>
    <font>
      <sz val="10"/>
      <color theme="3"/>
      <name val="Sylfaen"/>
      <family val="1"/>
    </font>
    <font>
      <sz val="10"/>
      <name val="Sylfaen"/>
      <family val="1"/>
    </font>
    <font>
      <sz val="11"/>
      <name val="Sylfaen"/>
      <family val="1"/>
    </font>
    <font>
      <sz val="10"/>
      <color rgb="FF000000"/>
      <name val="Sylfaen"/>
      <family val="1"/>
    </font>
    <font>
      <b/>
      <sz val="10"/>
      <name val="Sylfaen"/>
      <family val="1"/>
    </font>
    <font>
      <b/>
      <sz val="10"/>
      <color theme="1"/>
      <name val="Sylfaen"/>
      <family val="1"/>
    </font>
    <font>
      <sz val="8"/>
      <color theme="1"/>
      <name val="Sylfaen"/>
      <family val="1"/>
    </font>
    <font>
      <b/>
      <sz val="8"/>
      <color theme="1"/>
      <name val="Sylfaen"/>
      <family val="1"/>
    </font>
    <font>
      <b/>
      <sz val="11"/>
      <color theme="1"/>
      <name val="Sylfaen"/>
      <family val="1"/>
    </font>
    <font>
      <b/>
      <sz val="11"/>
      <color theme="1"/>
      <name val="Calibri"/>
      <family val="2"/>
      <charset val="1"/>
      <scheme val="minor"/>
    </font>
    <font>
      <b/>
      <sz val="10"/>
      <color theme="1"/>
      <name val="Sylfaen"/>
      <family val="1"/>
      <charset val="1"/>
    </font>
    <font>
      <b/>
      <sz val="11"/>
      <name val="Sylfaen"/>
      <family val="1"/>
    </font>
    <font>
      <b/>
      <sz val="11"/>
      <color rgb="FFFF0000"/>
      <name val="Sylfae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Sylfaen"/>
      <family val="1"/>
    </font>
    <font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4659260841701"/>
        <bgColor rgb="FFF2F2F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6795556505021"/>
        <bgColor rgb="FFBFBFBF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0.14996795556505021"/>
        <bgColor rgb="FFF2F2F2"/>
      </patternFill>
    </fill>
  </fills>
  <borders count="37">
    <border>
      <left/>
      <right/>
      <top/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indexed="64"/>
      </top>
      <bottom style="dotted">
        <color rgb="FF000000"/>
      </bottom>
      <diagonal/>
    </border>
    <border>
      <left/>
      <right/>
      <top style="medium">
        <color indexed="64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10" xfId="0" applyFont="1" applyBorder="1"/>
    <xf numFmtId="0" fontId="9" fillId="3" borderId="2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textRotation="90" wrapText="1"/>
    </xf>
    <xf numFmtId="0" fontId="10" fillId="5" borderId="8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4"/>
    </xf>
    <xf numFmtId="0" fontId="12" fillId="0" borderId="0" xfId="0" applyFont="1"/>
    <xf numFmtId="0" fontId="11" fillId="0" borderId="0" xfId="0" applyFont="1" applyAlignment="1">
      <alignment horizontal="right"/>
    </xf>
    <xf numFmtId="0" fontId="10" fillId="5" borderId="8" xfId="0" applyFont="1" applyFill="1" applyBorder="1" applyAlignment="1">
      <alignment horizontal="right" vertical="center" wrapText="1"/>
    </xf>
    <xf numFmtId="0" fontId="17" fillId="0" borderId="0" xfId="0" applyFont="1"/>
    <xf numFmtId="0" fontId="0" fillId="2" borderId="0" xfId="0" applyFill="1"/>
    <xf numFmtId="0" fontId="16" fillId="2" borderId="0" xfId="0" applyFont="1" applyFill="1"/>
    <xf numFmtId="0" fontId="18" fillId="2" borderId="0" xfId="0" applyFont="1" applyFill="1"/>
    <xf numFmtId="0" fontId="1" fillId="2" borderId="2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9" fillId="0" borderId="0" xfId="0" applyFont="1"/>
    <xf numFmtId="0" fontId="9" fillId="3" borderId="7" xfId="0" applyFont="1" applyFill="1" applyBorder="1" applyAlignment="1">
      <alignment horizontal="center" vertical="center" textRotation="90" wrapText="1"/>
    </xf>
    <xf numFmtId="0" fontId="5" fillId="0" borderId="5" xfId="0" applyFont="1" applyBorder="1"/>
    <xf numFmtId="0" fontId="5" fillId="0" borderId="19" xfId="0" applyFont="1" applyBorder="1"/>
    <xf numFmtId="0" fontId="9" fillId="3" borderId="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textRotation="90" wrapText="1"/>
    </xf>
    <xf numFmtId="0" fontId="9" fillId="3" borderId="12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5" fillId="0" borderId="14" xfId="0" applyFont="1" applyBorder="1"/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textRotation="90" wrapText="1"/>
    </xf>
    <xf numFmtId="0" fontId="9" fillId="4" borderId="4" xfId="0" applyFont="1" applyFill="1" applyBorder="1" applyAlignment="1">
      <alignment horizontal="center" vertical="center" textRotation="90" wrapText="1"/>
    </xf>
    <xf numFmtId="0" fontId="9" fillId="4" borderId="9" xfId="0" applyFont="1" applyFill="1" applyBorder="1" applyAlignment="1">
      <alignment horizontal="center" vertical="center" textRotation="90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5" fillId="0" borderId="17" xfId="0" applyFont="1" applyBorder="1"/>
    <xf numFmtId="0" fontId="5" fillId="0" borderId="20" xfId="0" applyFont="1" applyBorder="1"/>
    <xf numFmtId="0" fontId="1" fillId="3" borderId="6" xfId="0" applyFont="1" applyFill="1" applyBorder="1" applyAlignment="1">
      <alignment horizontal="center" vertical="center" textRotation="90" wrapText="1"/>
    </xf>
    <xf numFmtId="0" fontId="4" fillId="0" borderId="5" xfId="0" applyFont="1" applyBorder="1"/>
    <xf numFmtId="0" fontId="4" fillId="0" borderId="19" xfId="0" applyFont="1" applyBorder="1"/>
    <xf numFmtId="0" fontId="10" fillId="3" borderId="6" xfId="0" applyFont="1" applyFill="1" applyBorder="1" applyAlignment="1">
      <alignment horizontal="right" vertical="center" textRotation="90" wrapText="1"/>
    </xf>
    <xf numFmtId="0" fontId="14" fillId="0" borderId="5" xfId="0" applyFont="1" applyBorder="1" applyAlignment="1">
      <alignment horizontal="right"/>
    </xf>
    <xf numFmtId="0" fontId="14" fillId="0" borderId="19" xfId="0" applyFont="1" applyBorder="1" applyAlignment="1">
      <alignment horizontal="right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left" vertical="center" wrapText="1"/>
    </xf>
    <xf numFmtId="0" fontId="8" fillId="6" borderId="24" xfId="0" applyFont="1" applyFill="1" applyBorder="1" applyAlignment="1">
      <alignment horizontal="right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vertical="center" wrapText="1"/>
    </xf>
    <xf numFmtId="0" fontId="8" fillId="5" borderId="35" xfId="0" applyFont="1" applyFill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2" fillId="0" borderId="24" xfId="0" applyFont="1" applyFill="1" applyBorder="1"/>
    <xf numFmtId="0" fontId="4" fillId="0" borderId="24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5" fillId="0" borderId="24" xfId="0" applyFont="1" applyFill="1" applyBorder="1"/>
    <xf numFmtId="0" fontId="2" fillId="0" borderId="24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/>
    </xf>
    <xf numFmtId="0" fontId="4" fillId="0" borderId="24" xfId="0" applyFont="1" applyFill="1" applyBorder="1"/>
    <xf numFmtId="0" fontId="4" fillId="0" borderId="33" xfId="0" applyFont="1" applyFill="1" applyBorder="1"/>
    <xf numFmtId="0" fontId="4" fillId="0" borderId="24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left" vertical="center"/>
    </xf>
    <xf numFmtId="0" fontId="1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76"/>
  <sheetViews>
    <sheetView tabSelected="1" topLeftCell="A37" zoomScale="91" zoomScaleNormal="91" workbookViewId="0">
      <selection activeCell="D53" sqref="D53"/>
    </sheetView>
  </sheetViews>
  <sheetFormatPr defaultColWidth="14.42578125" defaultRowHeight="15.75" x14ac:dyDescent="0.3"/>
  <cols>
    <col min="1" max="1" width="6.85546875" customWidth="1"/>
    <col min="2" max="2" width="8.7109375" style="2" customWidth="1"/>
    <col min="3" max="3" width="58.7109375" style="3" bestFit="1" customWidth="1"/>
    <col min="4" max="4" width="13.7109375" style="3" customWidth="1"/>
    <col min="5" max="5" width="26.7109375" style="4" customWidth="1"/>
    <col min="6" max="6" width="6" style="17" customWidth="1"/>
    <col min="7" max="18" width="8.7109375" style="3" customWidth="1"/>
    <col min="19" max="19" width="5.140625" style="3" customWidth="1"/>
    <col min="20" max="20" width="8.7109375" style="3" customWidth="1"/>
    <col min="21" max="21" width="12.5703125" customWidth="1"/>
    <col min="22" max="24" width="8.7109375" customWidth="1"/>
  </cols>
  <sheetData>
    <row r="1" spans="2:20" ht="16.5" thickBot="1" x14ac:dyDescent="0.35">
      <c r="M1" s="5"/>
      <c r="N1" s="5"/>
      <c r="O1" s="5"/>
      <c r="P1" s="5"/>
      <c r="Q1" s="5"/>
      <c r="R1" s="5"/>
    </row>
    <row r="2" spans="2:20" ht="15" customHeight="1" x14ac:dyDescent="0.25">
      <c r="B2" s="40" t="s">
        <v>57</v>
      </c>
      <c r="C2" s="43" t="s">
        <v>58</v>
      </c>
      <c r="D2" s="44" t="s">
        <v>59</v>
      </c>
      <c r="E2" s="47" t="s">
        <v>60</v>
      </c>
      <c r="F2" s="50" t="s">
        <v>61</v>
      </c>
      <c r="G2" s="31" t="s">
        <v>62</v>
      </c>
      <c r="H2" s="32"/>
      <c r="I2" s="33"/>
      <c r="J2" s="33"/>
      <c r="K2" s="33"/>
      <c r="L2" s="34"/>
      <c r="M2" s="35" t="s">
        <v>63</v>
      </c>
      <c r="N2" s="36"/>
      <c r="O2" s="36"/>
      <c r="P2" s="36"/>
      <c r="Q2" s="36"/>
      <c r="R2" s="36"/>
      <c r="S2" s="37" t="s">
        <v>64</v>
      </c>
    </row>
    <row r="3" spans="2:20" ht="15" x14ac:dyDescent="0.25">
      <c r="B3" s="41"/>
      <c r="C3" s="27"/>
      <c r="D3" s="45"/>
      <c r="E3" s="48"/>
      <c r="F3" s="51"/>
      <c r="G3" s="27"/>
      <c r="H3" s="26" t="s">
        <v>65</v>
      </c>
      <c r="I3" s="26" t="s">
        <v>66</v>
      </c>
      <c r="J3" s="26" t="s">
        <v>67</v>
      </c>
      <c r="K3" s="26" t="s">
        <v>68</v>
      </c>
      <c r="L3" s="26" t="s">
        <v>69</v>
      </c>
      <c r="M3" s="29" t="s">
        <v>70</v>
      </c>
      <c r="N3" s="30"/>
      <c r="O3" s="30" t="s">
        <v>71</v>
      </c>
      <c r="P3" s="30"/>
      <c r="Q3" s="30" t="s">
        <v>72</v>
      </c>
      <c r="R3" s="30"/>
      <c r="S3" s="38"/>
    </row>
    <row r="4" spans="2:20" ht="15" x14ac:dyDescent="0.25">
      <c r="B4" s="41"/>
      <c r="C4" s="27"/>
      <c r="D4" s="45"/>
      <c r="E4" s="48"/>
      <c r="F4" s="51"/>
      <c r="G4" s="27"/>
      <c r="H4" s="27"/>
      <c r="I4" s="27"/>
      <c r="J4" s="27"/>
      <c r="K4" s="27"/>
      <c r="L4" s="27"/>
      <c r="M4" s="6" t="s">
        <v>70</v>
      </c>
      <c r="N4" s="6" t="s">
        <v>71</v>
      </c>
      <c r="O4" s="6" t="s">
        <v>72</v>
      </c>
      <c r="P4" s="6" t="s">
        <v>73</v>
      </c>
      <c r="Q4" s="6" t="s">
        <v>74</v>
      </c>
      <c r="R4" s="6" t="s">
        <v>75</v>
      </c>
      <c r="S4" s="38"/>
    </row>
    <row r="5" spans="2:20" ht="49.5" customHeight="1" thickBot="1" x14ac:dyDescent="0.3">
      <c r="B5" s="42"/>
      <c r="C5" s="28"/>
      <c r="D5" s="46"/>
      <c r="E5" s="49"/>
      <c r="F5" s="52"/>
      <c r="G5" s="28"/>
      <c r="H5" s="28"/>
      <c r="I5" s="28"/>
      <c r="J5" s="28"/>
      <c r="K5" s="28"/>
      <c r="L5" s="28"/>
      <c r="M5" s="7" t="s">
        <v>76</v>
      </c>
      <c r="N5" s="7" t="s">
        <v>76</v>
      </c>
      <c r="O5" s="7" t="s">
        <v>76</v>
      </c>
      <c r="P5" s="7" t="s">
        <v>76</v>
      </c>
      <c r="Q5" s="7" t="s">
        <v>76</v>
      </c>
      <c r="R5" s="7" t="s">
        <v>76</v>
      </c>
      <c r="S5" s="39"/>
    </row>
    <row r="6" spans="2:20" thickBot="1" x14ac:dyDescent="0.3">
      <c r="B6" s="8">
        <v>1</v>
      </c>
      <c r="C6" s="9">
        <v>2</v>
      </c>
      <c r="D6" s="10">
        <v>3</v>
      </c>
      <c r="E6" s="11">
        <v>4</v>
      </c>
      <c r="F6" s="18">
        <v>5</v>
      </c>
      <c r="G6" s="12">
        <v>6</v>
      </c>
      <c r="H6" s="9">
        <v>7</v>
      </c>
      <c r="I6" s="9">
        <v>8</v>
      </c>
      <c r="J6" s="9">
        <v>9</v>
      </c>
      <c r="K6" s="9">
        <v>10</v>
      </c>
      <c r="L6" s="9">
        <v>11</v>
      </c>
      <c r="M6" s="9">
        <v>12</v>
      </c>
      <c r="N6" s="9">
        <v>13</v>
      </c>
      <c r="O6" s="9">
        <v>14</v>
      </c>
      <c r="P6" s="9">
        <v>15</v>
      </c>
      <c r="Q6" s="9">
        <v>16</v>
      </c>
      <c r="R6" s="9">
        <v>17</v>
      </c>
      <c r="S6" s="9">
        <v>18</v>
      </c>
    </row>
    <row r="7" spans="2:20" ht="16.5" customHeight="1" thickBot="1" x14ac:dyDescent="0.3">
      <c r="B7" s="53" t="s">
        <v>77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5"/>
      <c r="T7"/>
    </row>
    <row r="8" spans="2:20" ht="20.25" customHeight="1" x14ac:dyDescent="0.25">
      <c r="B8" s="72">
        <v>1</v>
      </c>
      <c r="C8" s="73" t="s">
        <v>112</v>
      </c>
      <c r="D8" s="74" t="s">
        <v>0</v>
      </c>
      <c r="E8" s="75" t="s">
        <v>1</v>
      </c>
      <c r="F8" s="76">
        <v>6</v>
      </c>
      <c r="G8" s="75">
        <f t="shared" ref="G8:G36" si="0">F8*25</f>
        <v>150</v>
      </c>
      <c r="H8" s="75">
        <v>60</v>
      </c>
      <c r="I8" s="75">
        <v>28</v>
      </c>
      <c r="J8" s="75">
        <v>28</v>
      </c>
      <c r="K8" s="75">
        <v>4</v>
      </c>
      <c r="L8" s="75">
        <v>90</v>
      </c>
      <c r="M8" s="77">
        <v>6</v>
      </c>
      <c r="N8" s="75"/>
      <c r="O8" s="75"/>
      <c r="P8" s="75"/>
      <c r="Q8" s="75"/>
      <c r="R8" s="75"/>
      <c r="S8" s="78">
        <f>SUM(M8:R8)</f>
        <v>6</v>
      </c>
      <c r="T8"/>
    </row>
    <row r="9" spans="2:20" ht="17.25" customHeight="1" x14ac:dyDescent="0.25">
      <c r="B9" s="79">
        <v>2</v>
      </c>
      <c r="C9" s="80" t="s">
        <v>2</v>
      </c>
      <c r="D9" s="81" t="s">
        <v>3</v>
      </c>
      <c r="E9" s="82" t="s">
        <v>1</v>
      </c>
      <c r="F9" s="83">
        <v>5</v>
      </c>
      <c r="G9" s="82">
        <f>F9*25</f>
        <v>125</v>
      </c>
      <c r="H9" s="82">
        <v>60</v>
      </c>
      <c r="I9" s="84">
        <v>28</v>
      </c>
      <c r="J9" s="84">
        <v>28</v>
      </c>
      <c r="K9" s="82">
        <v>4</v>
      </c>
      <c r="L9" s="84">
        <v>65</v>
      </c>
      <c r="M9" s="85">
        <v>5</v>
      </c>
      <c r="N9" s="82"/>
      <c r="O9" s="82"/>
      <c r="P9" s="82"/>
      <c r="Q9" s="82"/>
      <c r="R9" s="82"/>
      <c r="S9" s="86">
        <f>SUM(M9:R9)</f>
        <v>5</v>
      </c>
      <c r="T9"/>
    </row>
    <row r="10" spans="2:20" ht="17.25" customHeight="1" x14ac:dyDescent="0.25">
      <c r="B10" s="79">
        <v>3</v>
      </c>
      <c r="C10" s="80" t="s">
        <v>4</v>
      </c>
      <c r="D10" s="81" t="s">
        <v>5</v>
      </c>
      <c r="E10" s="82" t="s">
        <v>1</v>
      </c>
      <c r="F10" s="83">
        <v>3</v>
      </c>
      <c r="G10" s="82">
        <f>F10*25</f>
        <v>75</v>
      </c>
      <c r="H10" s="82">
        <v>32</v>
      </c>
      <c r="I10" s="82">
        <v>13</v>
      </c>
      <c r="J10" s="82">
        <v>15</v>
      </c>
      <c r="K10" s="82">
        <v>4</v>
      </c>
      <c r="L10" s="82">
        <v>43</v>
      </c>
      <c r="M10" s="85">
        <v>3</v>
      </c>
      <c r="N10" s="82"/>
      <c r="O10" s="82"/>
      <c r="P10" s="82"/>
      <c r="Q10" s="82"/>
      <c r="R10" s="82"/>
      <c r="S10" s="86">
        <f>SUM(M10:R10)</f>
        <v>3</v>
      </c>
      <c r="T10"/>
    </row>
    <row r="11" spans="2:20" ht="18.75" customHeight="1" x14ac:dyDescent="0.25">
      <c r="B11" s="79">
        <v>4</v>
      </c>
      <c r="C11" s="80" t="s">
        <v>6</v>
      </c>
      <c r="D11" s="81" t="s">
        <v>7</v>
      </c>
      <c r="E11" s="82" t="s">
        <v>1</v>
      </c>
      <c r="F11" s="83">
        <v>4</v>
      </c>
      <c r="G11" s="82">
        <f t="shared" si="0"/>
        <v>100</v>
      </c>
      <c r="H11" s="82">
        <v>60</v>
      </c>
      <c r="I11" s="82">
        <v>28</v>
      </c>
      <c r="J11" s="82">
        <v>28</v>
      </c>
      <c r="K11" s="82">
        <v>4</v>
      </c>
      <c r="L11" s="82">
        <v>40</v>
      </c>
      <c r="M11" s="85">
        <v>4</v>
      </c>
      <c r="N11" s="87"/>
      <c r="O11" s="82"/>
      <c r="P11" s="82"/>
      <c r="Q11" s="82"/>
      <c r="R11" s="82"/>
      <c r="S11" s="86">
        <f>SUM(M11:R11)</f>
        <v>4</v>
      </c>
      <c r="T11"/>
    </row>
    <row r="12" spans="2:20" ht="20.25" customHeight="1" x14ac:dyDescent="0.25">
      <c r="B12" s="79">
        <v>5</v>
      </c>
      <c r="C12" s="80" t="s">
        <v>8</v>
      </c>
      <c r="D12" s="81" t="s">
        <v>9</v>
      </c>
      <c r="E12" s="82" t="s">
        <v>3</v>
      </c>
      <c r="F12" s="83">
        <v>6</v>
      </c>
      <c r="G12" s="82">
        <f>F12*25</f>
        <v>150</v>
      </c>
      <c r="H12" s="82">
        <v>60</v>
      </c>
      <c r="I12" s="84">
        <v>28</v>
      </c>
      <c r="J12" s="84">
        <v>28</v>
      </c>
      <c r="K12" s="82">
        <v>4</v>
      </c>
      <c r="L12" s="84">
        <v>90</v>
      </c>
      <c r="M12" s="82"/>
      <c r="N12" s="85">
        <v>6</v>
      </c>
      <c r="O12" s="82"/>
      <c r="P12" s="82"/>
      <c r="Q12" s="82"/>
      <c r="R12" s="82"/>
      <c r="S12" s="86">
        <v>6</v>
      </c>
      <c r="T12"/>
    </row>
    <row r="13" spans="2:20" ht="21" customHeight="1" x14ac:dyDescent="0.25">
      <c r="B13" s="79">
        <v>6</v>
      </c>
      <c r="C13" s="80" t="s">
        <v>12</v>
      </c>
      <c r="D13" s="81" t="s">
        <v>13</v>
      </c>
      <c r="E13" s="82" t="s">
        <v>0</v>
      </c>
      <c r="F13" s="83">
        <v>6</v>
      </c>
      <c r="G13" s="82">
        <f>F13*25</f>
        <v>150</v>
      </c>
      <c r="H13" s="82">
        <v>60</v>
      </c>
      <c r="I13" s="82">
        <v>28</v>
      </c>
      <c r="J13" s="82">
        <v>28</v>
      </c>
      <c r="K13" s="82">
        <v>4</v>
      </c>
      <c r="L13" s="82">
        <v>90</v>
      </c>
      <c r="M13" s="82"/>
      <c r="N13" s="85">
        <v>6</v>
      </c>
      <c r="O13" s="87"/>
      <c r="P13" s="82"/>
      <c r="Q13" s="82"/>
      <c r="R13" s="82"/>
      <c r="S13" s="86">
        <f>SUM(M13:R13)</f>
        <v>6</v>
      </c>
      <c r="T13"/>
    </row>
    <row r="14" spans="2:20" ht="33.75" customHeight="1" x14ac:dyDescent="0.25">
      <c r="B14" s="79">
        <v>7</v>
      </c>
      <c r="C14" s="80" t="s">
        <v>122</v>
      </c>
      <c r="D14" s="88" t="s">
        <v>21</v>
      </c>
      <c r="E14" s="81" t="s">
        <v>22</v>
      </c>
      <c r="F14" s="83">
        <v>6</v>
      </c>
      <c r="G14" s="82">
        <f>F14*25</f>
        <v>150</v>
      </c>
      <c r="H14" s="82">
        <v>60</v>
      </c>
      <c r="I14" s="82">
        <v>28</v>
      </c>
      <c r="J14" s="82">
        <v>28</v>
      </c>
      <c r="K14" s="82">
        <v>4</v>
      </c>
      <c r="L14" s="82">
        <v>90</v>
      </c>
      <c r="M14" s="82"/>
      <c r="N14" s="85">
        <v>6</v>
      </c>
      <c r="O14" s="87"/>
      <c r="P14" s="82"/>
      <c r="Q14" s="87"/>
      <c r="R14" s="82"/>
      <c r="S14" s="86">
        <f>SUM(M14:R14)</f>
        <v>6</v>
      </c>
      <c r="T14"/>
    </row>
    <row r="15" spans="2:20" ht="20.25" customHeight="1" x14ac:dyDescent="0.25">
      <c r="B15" s="79">
        <v>8</v>
      </c>
      <c r="C15" s="80" t="s">
        <v>10</v>
      </c>
      <c r="D15" s="81" t="s">
        <v>11</v>
      </c>
      <c r="E15" s="82" t="s">
        <v>3</v>
      </c>
      <c r="F15" s="83">
        <v>5</v>
      </c>
      <c r="G15" s="82">
        <f>F15*25</f>
        <v>125</v>
      </c>
      <c r="H15" s="82">
        <v>46</v>
      </c>
      <c r="I15" s="82">
        <v>14</v>
      </c>
      <c r="J15" s="82">
        <v>28</v>
      </c>
      <c r="K15" s="82">
        <v>4</v>
      </c>
      <c r="L15" s="82">
        <v>79</v>
      </c>
      <c r="M15" s="82"/>
      <c r="N15" s="87"/>
      <c r="O15" s="85">
        <v>5</v>
      </c>
      <c r="P15" s="82"/>
      <c r="Q15" s="82"/>
      <c r="R15" s="82"/>
      <c r="S15" s="86">
        <v>5</v>
      </c>
      <c r="T15"/>
    </row>
    <row r="16" spans="2:20" s="21" customFormat="1" ht="23.25" customHeight="1" x14ac:dyDescent="0.25">
      <c r="B16" s="79">
        <v>9</v>
      </c>
      <c r="C16" s="80" t="s">
        <v>14</v>
      </c>
      <c r="D16" s="81" t="s">
        <v>15</v>
      </c>
      <c r="E16" s="81" t="s">
        <v>22</v>
      </c>
      <c r="F16" s="83">
        <v>5</v>
      </c>
      <c r="G16" s="82">
        <f>F16*25</f>
        <v>125</v>
      </c>
      <c r="H16" s="82">
        <v>60</v>
      </c>
      <c r="I16" s="84">
        <v>28</v>
      </c>
      <c r="J16" s="84">
        <v>28</v>
      </c>
      <c r="K16" s="82">
        <v>4</v>
      </c>
      <c r="L16" s="84">
        <v>65</v>
      </c>
      <c r="M16" s="89"/>
      <c r="N16" s="89"/>
      <c r="O16" s="85">
        <v>5</v>
      </c>
      <c r="P16" s="89"/>
      <c r="Q16" s="89"/>
      <c r="R16" s="89"/>
      <c r="S16" s="90">
        <f t="shared" ref="S16:S26" si="1">SUM(M16:R16)</f>
        <v>5</v>
      </c>
    </row>
    <row r="17" spans="2:20" s="22" customFormat="1" ht="15" x14ac:dyDescent="0.25">
      <c r="B17" s="79">
        <v>10</v>
      </c>
      <c r="C17" s="80" t="s">
        <v>123</v>
      </c>
      <c r="D17" s="88" t="s">
        <v>18</v>
      </c>
      <c r="E17" s="81" t="s">
        <v>22</v>
      </c>
      <c r="F17" s="83">
        <v>5</v>
      </c>
      <c r="G17" s="85">
        <f t="shared" ref="G17" si="2">F17*25</f>
        <v>125</v>
      </c>
      <c r="H17" s="85">
        <v>60</v>
      </c>
      <c r="I17" s="84">
        <v>28</v>
      </c>
      <c r="J17" s="85">
        <v>28</v>
      </c>
      <c r="K17" s="85">
        <v>4</v>
      </c>
      <c r="L17" s="85">
        <v>60</v>
      </c>
      <c r="M17" s="91"/>
      <c r="N17" s="91"/>
      <c r="O17" s="85">
        <v>5</v>
      </c>
      <c r="P17" s="91"/>
      <c r="Q17" s="91"/>
      <c r="R17" s="91"/>
      <c r="S17" s="92">
        <f t="shared" si="1"/>
        <v>5</v>
      </c>
    </row>
    <row r="18" spans="2:20" s="19" customFormat="1" ht="24.75" customHeight="1" x14ac:dyDescent="0.25">
      <c r="B18" s="79">
        <v>11</v>
      </c>
      <c r="C18" s="80" t="s">
        <v>32</v>
      </c>
      <c r="D18" s="88" t="s">
        <v>33</v>
      </c>
      <c r="E18" s="85" t="s">
        <v>9</v>
      </c>
      <c r="F18" s="83">
        <v>5</v>
      </c>
      <c r="G18" s="85">
        <f t="shared" ref="G18:G22" si="3">F18*25</f>
        <v>125</v>
      </c>
      <c r="H18" s="85">
        <v>46</v>
      </c>
      <c r="I18" s="85">
        <v>14</v>
      </c>
      <c r="J18" s="85">
        <v>28</v>
      </c>
      <c r="K18" s="85">
        <v>4</v>
      </c>
      <c r="L18" s="85">
        <v>79</v>
      </c>
      <c r="M18" s="85"/>
      <c r="N18" s="85"/>
      <c r="O18" s="85">
        <v>5</v>
      </c>
      <c r="P18" s="85"/>
      <c r="Q18" s="85"/>
      <c r="R18" s="85"/>
      <c r="S18" s="93">
        <f t="shared" si="1"/>
        <v>5</v>
      </c>
    </row>
    <row r="19" spans="2:20" ht="30.75" customHeight="1" x14ac:dyDescent="0.25">
      <c r="B19" s="79">
        <v>12</v>
      </c>
      <c r="C19" s="80" t="s">
        <v>40</v>
      </c>
      <c r="D19" s="88" t="s">
        <v>41</v>
      </c>
      <c r="E19" s="82" t="s">
        <v>127</v>
      </c>
      <c r="F19" s="83">
        <v>4</v>
      </c>
      <c r="G19" s="82">
        <f t="shared" si="3"/>
        <v>100</v>
      </c>
      <c r="H19" s="82">
        <v>46</v>
      </c>
      <c r="I19" s="82">
        <v>16</v>
      </c>
      <c r="J19" s="82">
        <v>26</v>
      </c>
      <c r="K19" s="82">
        <v>4</v>
      </c>
      <c r="L19" s="82">
        <v>54</v>
      </c>
      <c r="M19" s="82"/>
      <c r="N19" s="82"/>
      <c r="O19" s="85">
        <v>4</v>
      </c>
      <c r="P19" s="87"/>
      <c r="Q19" s="87"/>
      <c r="R19" s="82"/>
      <c r="S19" s="86">
        <f t="shared" si="1"/>
        <v>4</v>
      </c>
      <c r="T19"/>
    </row>
    <row r="20" spans="2:20" ht="30.75" customHeight="1" x14ac:dyDescent="0.25">
      <c r="B20" s="79">
        <v>13</v>
      </c>
      <c r="C20" s="80" t="s">
        <v>119</v>
      </c>
      <c r="D20" s="88" t="s">
        <v>34</v>
      </c>
      <c r="E20" s="82" t="s">
        <v>128</v>
      </c>
      <c r="F20" s="83">
        <v>5</v>
      </c>
      <c r="G20" s="82">
        <f t="shared" si="3"/>
        <v>125</v>
      </c>
      <c r="H20" s="82">
        <v>46</v>
      </c>
      <c r="I20" s="82">
        <v>14</v>
      </c>
      <c r="J20" s="82">
        <v>28</v>
      </c>
      <c r="K20" s="82">
        <v>4</v>
      </c>
      <c r="L20" s="82">
        <v>79</v>
      </c>
      <c r="M20" s="82"/>
      <c r="N20" s="82"/>
      <c r="O20" s="82"/>
      <c r="P20" s="85">
        <v>5</v>
      </c>
      <c r="Q20" s="87"/>
      <c r="R20" s="82"/>
      <c r="S20" s="86">
        <f t="shared" si="1"/>
        <v>5</v>
      </c>
      <c r="T20"/>
    </row>
    <row r="21" spans="2:20" s="19" customFormat="1" ht="38.25" customHeight="1" x14ac:dyDescent="0.25">
      <c r="B21" s="79">
        <v>14</v>
      </c>
      <c r="C21" s="80" t="s">
        <v>116</v>
      </c>
      <c r="D21" s="88" t="s">
        <v>117</v>
      </c>
      <c r="E21" s="82" t="s">
        <v>129</v>
      </c>
      <c r="F21" s="83">
        <v>4</v>
      </c>
      <c r="G21" s="85">
        <f t="shared" si="3"/>
        <v>100</v>
      </c>
      <c r="H21" s="85">
        <v>60</v>
      </c>
      <c r="I21" s="85">
        <v>28</v>
      </c>
      <c r="J21" s="85">
        <v>28</v>
      </c>
      <c r="K21" s="85">
        <v>4</v>
      </c>
      <c r="L21" s="85">
        <v>40</v>
      </c>
      <c r="M21" s="85"/>
      <c r="N21" s="85"/>
      <c r="O21" s="94"/>
      <c r="P21" s="85">
        <v>4</v>
      </c>
      <c r="Q21" s="85"/>
      <c r="R21" s="85"/>
      <c r="S21" s="93">
        <f t="shared" si="1"/>
        <v>4</v>
      </c>
    </row>
    <row r="22" spans="2:20" ht="18" customHeight="1" x14ac:dyDescent="0.25">
      <c r="B22" s="79">
        <v>15</v>
      </c>
      <c r="C22" s="95" t="s">
        <v>16</v>
      </c>
      <c r="D22" s="81" t="s">
        <v>17</v>
      </c>
      <c r="E22" s="82" t="s">
        <v>1</v>
      </c>
      <c r="F22" s="83">
        <v>3</v>
      </c>
      <c r="G22" s="82">
        <f t="shared" si="3"/>
        <v>75</v>
      </c>
      <c r="H22" s="82">
        <v>32</v>
      </c>
      <c r="I22" s="82">
        <v>14</v>
      </c>
      <c r="J22" s="82">
        <v>14</v>
      </c>
      <c r="K22" s="82">
        <v>4</v>
      </c>
      <c r="L22" s="82">
        <v>43</v>
      </c>
      <c r="M22" s="82"/>
      <c r="N22" s="82"/>
      <c r="O22" s="87"/>
      <c r="P22" s="85">
        <v>3</v>
      </c>
      <c r="Q22" s="82"/>
      <c r="R22" s="82"/>
      <c r="S22" s="86">
        <f t="shared" si="1"/>
        <v>3</v>
      </c>
      <c r="T22"/>
    </row>
    <row r="23" spans="2:20" s="20" customFormat="1" ht="37.5" customHeight="1" x14ac:dyDescent="0.25">
      <c r="B23" s="79">
        <v>16</v>
      </c>
      <c r="C23" s="80" t="s">
        <v>115</v>
      </c>
      <c r="D23" s="81" t="s">
        <v>114</v>
      </c>
      <c r="E23" s="82" t="s">
        <v>1</v>
      </c>
      <c r="F23" s="83">
        <v>3</v>
      </c>
      <c r="G23" s="82">
        <f t="shared" si="0"/>
        <v>75</v>
      </c>
      <c r="H23" s="82">
        <v>32</v>
      </c>
      <c r="I23" s="82">
        <v>14</v>
      </c>
      <c r="J23" s="82">
        <v>14</v>
      </c>
      <c r="K23" s="82">
        <v>4</v>
      </c>
      <c r="L23" s="82">
        <v>43</v>
      </c>
      <c r="M23" s="82"/>
      <c r="N23" s="82"/>
      <c r="O23" s="82"/>
      <c r="P23" s="85">
        <v>3</v>
      </c>
      <c r="Q23" s="82"/>
      <c r="R23" s="82"/>
      <c r="S23" s="86">
        <f t="shared" si="1"/>
        <v>3</v>
      </c>
    </row>
    <row r="24" spans="2:20" ht="25.5" customHeight="1" x14ac:dyDescent="0.25">
      <c r="B24" s="79">
        <v>17</v>
      </c>
      <c r="C24" s="80" t="s">
        <v>24</v>
      </c>
      <c r="D24" s="81" t="s">
        <v>25</v>
      </c>
      <c r="E24" s="82" t="s">
        <v>26</v>
      </c>
      <c r="F24" s="83">
        <v>5</v>
      </c>
      <c r="G24" s="82">
        <f t="shared" si="0"/>
        <v>125</v>
      </c>
      <c r="H24" s="82">
        <v>60</v>
      </c>
      <c r="I24" s="96">
        <v>28</v>
      </c>
      <c r="J24" s="96">
        <v>28</v>
      </c>
      <c r="K24" s="82">
        <v>4</v>
      </c>
      <c r="L24" s="82">
        <v>65</v>
      </c>
      <c r="M24" s="82"/>
      <c r="N24" s="82"/>
      <c r="O24" s="82"/>
      <c r="P24" s="85">
        <v>5</v>
      </c>
      <c r="Q24" s="87"/>
      <c r="R24" s="82"/>
      <c r="S24" s="86">
        <f t="shared" si="1"/>
        <v>5</v>
      </c>
      <c r="T24"/>
    </row>
    <row r="25" spans="2:20" ht="24.75" customHeight="1" x14ac:dyDescent="0.25">
      <c r="B25" s="79">
        <v>18</v>
      </c>
      <c r="C25" s="80" t="s">
        <v>19</v>
      </c>
      <c r="D25" s="81" t="s">
        <v>20</v>
      </c>
      <c r="E25" s="82" t="s">
        <v>3</v>
      </c>
      <c r="F25" s="83">
        <v>4</v>
      </c>
      <c r="G25" s="82">
        <f>F25*25</f>
        <v>100</v>
      </c>
      <c r="H25" s="82">
        <v>46</v>
      </c>
      <c r="I25" s="84">
        <v>14</v>
      </c>
      <c r="J25" s="84">
        <v>28</v>
      </c>
      <c r="K25" s="82">
        <v>4</v>
      </c>
      <c r="L25" s="84">
        <v>54</v>
      </c>
      <c r="M25" s="82"/>
      <c r="N25" s="82"/>
      <c r="O25" s="82"/>
      <c r="P25" s="85">
        <v>4</v>
      </c>
      <c r="Q25" s="87"/>
      <c r="R25" s="82"/>
      <c r="S25" s="86">
        <f t="shared" si="1"/>
        <v>4</v>
      </c>
      <c r="T25"/>
    </row>
    <row r="26" spans="2:20" s="19" customFormat="1" ht="24.75" customHeight="1" x14ac:dyDescent="0.25">
      <c r="B26" s="79">
        <v>19</v>
      </c>
      <c r="C26" s="80" t="s">
        <v>124</v>
      </c>
      <c r="D26" s="88" t="s">
        <v>23</v>
      </c>
      <c r="E26" s="97" t="s">
        <v>133</v>
      </c>
      <c r="F26" s="83">
        <v>5</v>
      </c>
      <c r="G26" s="85">
        <f>F26*25</f>
        <v>125</v>
      </c>
      <c r="H26" s="85">
        <v>46</v>
      </c>
      <c r="I26" s="85">
        <v>14</v>
      </c>
      <c r="J26" s="85">
        <v>28</v>
      </c>
      <c r="K26" s="85">
        <v>4</v>
      </c>
      <c r="L26" s="85">
        <v>79</v>
      </c>
      <c r="M26" s="85"/>
      <c r="N26" s="85"/>
      <c r="O26" s="85"/>
      <c r="P26" s="94"/>
      <c r="Q26" s="85">
        <v>5</v>
      </c>
      <c r="R26" s="85"/>
      <c r="S26" s="93">
        <f t="shared" si="1"/>
        <v>5</v>
      </c>
    </row>
    <row r="27" spans="2:20" ht="30.75" customHeight="1" x14ac:dyDescent="0.25">
      <c r="B27" s="79">
        <v>20</v>
      </c>
      <c r="C27" s="80" t="s">
        <v>121</v>
      </c>
      <c r="D27" s="88" t="s">
        <v>134</v>
      </c>
      <c r="E27" s="97" t="s">
        <v>120</v>
      </c>
      <c r="F27" s="83">
        <v>5</v>
      </c>
      <c r="G27" s="85">
        <f t="shared" si="0"/>
        <v>125</v>
      </c>
      <c r="H27" s="85">
        <v>46</v>
      </c>
      <c r="I27" s="85">
        <v>14</v>
      </c>
      <c r="J27" s="85">
        <v>28</v>
      </c>
      <c r="K27" s="85">
        <v>4</v>
      </c>
      <c r="L27" s="85">
        <v>79</v>
      </c>
      <c r="M27" s="88"/>
      <c r="N27" s="85"/>
      <c r="O27" s="85"/>
      <c r="P27" s="85"/>
      <c r="Q27" s="85">
        <v>5</v>
      </c>
      <c r="R27" s="85"/>
      <c r="S27" s="93">
        <v>5</v>
      </c>
      <c r="T27"/>
    </row>
    <row r="28" spans="2:20" ht="30" x14ac:dyDescent="0.25">
      <c r="B28" s="79">
        <v>21</v>
      </c>
      <c r="C28" s="80" t="s">
        <v>27</v>
      </c>
      <c r="D28" s="81" t="s">
        <v>28</v>
      </c>
      <c r="E28" s="98" t="s">
        <v>23</v>
      </c>
      <c r="F28" s="83">
        <v>5</v>
      </c>
      <c r="G28" s="82">
        <f t="shared" ref="G28:G33" si="4">F28*25</f>
        <v>125</v>
      </c>
      <c r="H28" s="82">
        <v>46</v>
      </c>
      <c r="I28" s="84">
        <v>14</v>
      </c>
      <c r="J28" s="84">
        <v>28</v>
      </c>
      <c r="K28" s="82">
        <v>4</v>
      </c>
      <c r="L28" s="84">
        <v>79</v>
      </c>
      <c r="M28" s="82"/>
      <c r="N28" s="82"/>
      <c r="O28" s="82"/>
      <c r="P28" s="82"/>
      <c r="Q28" s="85">
        <v>5</v>
      </c>
      <c r="R28" s="87"/>
      <c r="S28" s="86">
        <f>SUM(M28:R28)</f>
        <v>5</v>
      </c>
      <c r="T28"/>
    </row>
    <row r="29" spans="2:20" ht="30" customHeight="1" x14ac:dyDescent="0.25">
      <c r="B29" s="79">
        <v>22</v>
      </c>
      <c r="C29" s="80" t="s">
        <v>29</v>
      </c>
      <c r="D29" s="88" t="s">
        <v>30</v>
      </c>
      <c r="E29" s="88" t="s">
        <v>18</v>
      </c>
      <c r="F29" s="83">
        <v>5</v>
      </c>
      <c r="G29" s="85">
        <f t="shared" si="4"/>
        <v>125</v>
      </c>
      <c r="H29" s="82">
        <v>60</v>
      </c>
      <c r="I29" s="85">
        <v>28</v>
      </c>
      <c r="J29" s="85">
        <v>28</v>
      </c>
      <c r="K29" s="85">
        <v>4</v>
      </c>
      <c r="L29" s="85">
        <v>65</v>
      </c>
      <c r="M29" s="82"/>
      <c r="N29" s="82"/>
      <c r="O29" s="82"/>
      <c r="P29" s="82"/>
      <c r="Q29" s="85">
        <v>5</v>
      </c>
      <c r="R29" s="87"/>
      <c r="S29" s="86">
        <v>5</v>
      </c>
      <c r="T29"/>
    </row>
    <row r="30" spans="2:20" ht="47.25" customHeight="1" x14ac:dyDescent="0.25">
      <c r="B30" s="79">
        <v>23</v>
      </c>
      <c r="C30" s="80" t="s">
        <v>118</v>
      </c>
      <c r="D30" s="81" t="s">
        <v>31</v>
      </c>
      <c r="E30" s="82" t="s">
        <v>25</v>
      </c>
      <c r="F30" s="83">
        <v>5</v>
      </c>
      <c r="G30" s="82">
        <f t="shared" si="4"/>
        <v>125</v>
      </c>
      <c r="H30" s="82">
        <v>60</v>
      </c>
      <c r="I30" s="84">
        <v>28</v>
      </c>
      <c r="J30" s="84">
        <v>28</v>
      </c>
      <c r="K30" s="82">
        <v>4</v>
      </c>
      <c r="L30" s="84">
        <v>65</v>
      </c>
      <c r="M30" s="82"/>
      <c r="N30" s="82"/>
      <c r="O30" s="82"/>
      <c r="P30" s="82"/>
      <c r="Q30" s="85">
        <v>5</v>
      </c>
      <c r="R30" s="87"/>
      <c r="S30" s="86">
        <f>SUM(M30:R30)</f>
        <v>5</v>
      </c>
      <c r="T30"/>
    </row>
    <row r="31" spans="2:20" ht="24.6" customHeight="1" x14ac:dyDescent="0.25">
      <c r="B31" s="79">
        <v>24</v>
      </c>
      <c r="C31" s="80" t="s">
        <v>35</v>
      </c>
      <c r="D31" s="81" t="s">
        <v>36</v>
      </c>
      <c r="E31" s="82" t="s">
        <v>37</v>
      </c>
      <c r="F31" s="83">
        <v>5</v>
      </c>
      <c r="G31" s="82">
        <f t="shared" si="4"/>
        <v>125</v>
      </c>
      <c r="H31" s="82">
        <v>60</v>
      </c>
      <c r="I31" s="82">
        <v>28</v>
      </c>
      <c r="J31" s="82">
        <v>28</v>
      </c>
      <c r="K31" s="82">
        <v>4</v>
      </c>
      <c r="L31" s="82">
        <v>65</v>
      </c>
      <c r="M31" s="82"/>
      <c r="N31" s="82"/>
      <c r="O31" s="82"/>
      <c r="P31" s="82"/>
      <c r="Q31" s="82"/>
      <c r="R31" s="85">
        <v>5</v>
      </c>
      <c r="S31" s="86">
        <f>SUM(M31:R31)</f>
        <v>5</v>
      </c>
      <c r="T31"/>
    </row>
    <row r="32" spans="2:20" ht="45.75" customHeight="1" x14ac:dyDescent="0.25">
      <c r="B32" s="79">
        <v>25</v>
      </c>
      <c r="C32" s="80" t="s">
        <v>38</v>
      </c>
      <c r="D32" s="81" t="s">
        <v>39</v>
      </c>
      <c r="E32" s="82" t="s">
        <v>31</v>
      </c>
      <c r="F32" s="83">
        <v>5</v>
      </c>
      <c r="G32" s="82">
        <f t="shared" si="4"/>
        <v>125</v>
      </c>
      <c r="H32" s="82">
        <v>60</v>
      </c>
      <c r="I32" s="82">
        <v>28</v>
      </c>
      <c r="J32" s="82">
        <v>28</v>
      </c>
      <c r="K32" s="82">
        <v>4</v>
      </c>
      <c r="L32" s="82">
        <v>65</v>
      </c>
      <c r="M32" s="82"/>
      <c r="N32" s="82"/>
      <c r="O32" s="82"/>
      <c r="P32" s="82"/>
      <c r="Q32" s="82"/>
      <c r="R32" s="85">
        <v>5</v>
      </c>
      <c r="S32" s="86">
        <f>SUM(M32:R32)</f>
        <v>5</v>
      </c>
      <c r="T32"/>
    </row>
    <row r="33" spans="2:23" ht="60" customHeight="1" x14ac:dyDescent="0.25">
      <c r="B33" s="79">
        <v>26</v>
      </c>
      <c r="C33" s="80" t="s">
        <v>42</v>
      </c>
      <c r="D33" s="88" t="s">
        <v>43</v>
      </c>
      <c r="E33" s="82" t="s">
        <v>44</v>
      </c>
      <c r="F33" s="83">
        <v>4</v>
      </c>
      <c r="G33" s="82">
        <f t="shared" si="4"/>
        <v>100</v>
      </c>
      <c r="H33" s="82">
        <v>46</v>
      </c>
      <c r="I33" s="82">
        <v>14</v>
      </c>
      <c r="J33" s="82">
        <v>28</v>
      </c>
      <c r="K33" s="82">
        <v>4</v>
      </c>
      <c r="L33" s="82">
        <v>54</v>
      </c>
      <c r="M33" s="81"/>
      <c r="N33" s="81"/>
      <c r="O33" s="82"/>
      <c r="P33" s="81"/>
      <c r="Q33" s="82"/>
      <c r="R33" s="85">
        <v>4</v>
      </c>
      <c r="S33" s="86">
        <v>4</v>
      </c>
      <c r="T33"/>
    </row>
    <row r="34" spans="2:23" ht="51" customHeight="1" x14ac:dyDescent="0.25">
      <c r="B34" s="79">
        <v>27</v>
      </c>
      <c r="C34" s="80" t="s">
        <v>130</v>
      </c>
      <c r="D34" s="88" t="s">
        <v>131</v>
      </c>
      <c r="E34" s="81" t="s">
        <v>132</v>
      </c>
      <c r="F34" s="83">
        <v>3</v>
      </c>
      <c r="G34" s="82">
        <f>F34*25</f>
        <v>75</v>
      </c>
      <c r="H34" s="82">
        <v>32</v>
      </c>
      <c r="I34" s="82">
        <v>14</v>
      </c>
      <c r="J34" s="82">
        <v>14</v>
      </c>
      <c r="K34" s="82">
        <v>4</v>
      </c>
      <c r="L34" s="82">
        <v>43</v>
      </c>
      <c r="M34" s="82"/>
      <c r="N34" s="82"/>
      <c r="O34" s="82"/>
      <c r="P34" s="82"/>
      <c r="Q34" s="82"/>
      <c r="R34" s="85">
        <v>3</v>
      </c>
      <c r="S34" s="86">
        <v>3</v>
      </c>
      <c r="T34" s="23"/>
    </row>
    <row r="35" spans="2:23" ht="30.6" customHeight="1" x14ac:dyDescent="0.25">
      <c r="B35" s="79">
        <v>28</v>
      </c>
      <c r="C35" s="80" t="s">
        <v>45</v>
      </c>
      <c r="D35" s="81" t="s">
        <v>46</v>
      </c>
      <c r="E35" s="82" t="s">
        <v>125</v>
      </c>
      <c r="F35" s="83">
        <v>5</v>
      </c>
      <c r="G35" s="85">
        <f t="shared" si="0"/>
        <v>125</v>
      </c>
      <c r="H35" s="85">
        <v>46</v>
      </c>
      <c r="I35" s="85">
        <v>0</v>
      </c>
      <c r="J35" s="82">
        <v>42</v>
      </c>
      <c r="K35" s="82">
        <v>4</v>
      </c>
      <c r="L35" s="82">
        <v>79</v>
      </c>
      <c r="M35" s="82"/>
      <c r="N35" s="82"/>
      <c r="O35" s="82"/>
      <c r="P35" s="82"/>
      <c r="Q35" s="82"/>
      <c r="R35" s="85">
        <v>5</v>
      </c>
      <c r="S35" s="86">
        <f>SUM(M35:R35)</f>
        <v>5</v>
      </c>
      <c r="T35"/>
    </row>
    <row r="36" spans="2:23" ht="30" customHeight="1" x14ac:dyDescent="0.25">
      <c r="B36" s="79">
        <v>29</v>
      </c>
      <c r="C36" s="80" t="s">
        <v>47</v>
      </c>
      <c r="D36" s="81" t="s">
        <v>48</v>
      </c>
      <c r="E36" s="82" t="s">
        <v>126</v>
      </c>
      <c r="F36" s="83">
        <v>5</v>
      </c>
      <c r="G36" s="85">
        <f t="shared" si="0"/>
        <v>125</v>
      </c>
      <c r="H36" s="85">
        <v>62</v>
      </c>
      <c r="I36" s="85">
        <v>0</v>
      </c>
      <c r="J36" s="82">
        <v>60</v>
      </c>
      <c r="K36" s="82">
        <v>2</v>
      </c>
      <c r="L36" s="82">
        <v>63</v>
      </c>
      <c r="M36" s="82"/>
      <c r="N36" s="82"/>
      <c r="O36" s="82"/>
      <c r="P36" s="82"/>
      <c r="Q36" s="82"/>
      <c r="R36" s="85">
        <v>5</v>
      </c>
      <c r="S36" s="86">
        <f>SUM(M36:R36)</f>
        <v>5</v>
      </c>
      <c r="T36"/>
    </row>
    <row r="37" spans="2:23" ht="15" x14ac:dyDescent="0.25">
      <c r="B37" s="79"/>
      <c r="C37" s="99" t="s">
        <v>49</v>
      </c>
      <c r="D37" s="82"/>
      <c r="E37" s="82"/>
      <c r="F37" s="83">
        <f>SUM(F8:F36)</f>
        <v>136</v>
      </c>
      <c r="G37" s="82">
        <f>SUM((G8:G36))</f>
        <v>3400</v>
      </c>
      <c r="H37" s="82">
        <f t="shared" ref="H37:S37" si="5">SUM(H8:H36)</f>
        <v>1490</v>
      </c>
      <c r="I37" s="82">
        <f t="shared" si="5"/>
        <v>575</v>
      </c>
      <c r="J37" s="82">
        <f t="shared" si="5"/>
        <v>801</v>
      </c>
      <c r="K37" s="82">
        <f t="shared" si="5"/>
        <v>114</v>
      </c>
      <c r="L37" s="82">
        <f t="shared" si="5"/>
        <v>1905</v>
      </c>
      <c r="M37" s="82">
        <f t="shared" si="5"/>
        <v>18</v>
      </c>
      <c r="N37" s="82">
        <f t="shared" si="5"/>
        <v>18</v>
      </c>
      <c r="O37" s="82">
        <f t="shared" si="5"/>
        <v>24</v>
      </c>
      <c r="P37" s="82">
        <f t="shared" si="5"/>
        <v>24</v>
      </c>
      <c r="Q37" s="82">
        <f t="shared" si="5"/>
        <v>25</v>
      </c>
      <c r="R37" s="82">
        <f t="shared" si="5"/>
        <v>27</v>
      </c>
      <c r="S37" s="86">
        <f t="shared" si="5"/>
        <v>136</v>
      </c>
      <c r="T37"/>
    </row>
    <row r="38" spans="2:23" ht="15" x14ac:dyDescent="0.25">
      <c r="B38" s="79"/>
      <c r="C38" s="99"/>
      <c r="D38" s="82"/>
      <c r="E38" s="82"/>
      <c r="F38" s="83"/>
      <c r="G38" s="82"/>
      <c r="H38" s="82"/>
      <c r="I38" s="82"/>
      <c r="J38" s="82"/>
      <c r="K38" s="82"/>
      <c r="L38" s="82"/>
      <c r="M38" s="100" t="s">
        <v>70</v>
      </c>
      <c r="N38" s="100" t="s">
        <v>71</v>
      </c>
      <c r="O38" s="100" t="s">
        <v>72</v>
      </c>
      <c r="P38" s="100" t="s">
        <v>73</v>
      </c>
      <c r="Q38" s="100" t="s">
        <v>74</v>
      </c>
      <c r="R38" s="100" t="s">
        <v>75</v>
      </c>
      <c r="S38" s="86"/>
      <c r="T38"/>
    </row>
    <row r="39" spans="2:23" x14ac:dyDescent="0.3">
      <c r="B39" s="101" t="s">
        <v>50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3"/>
      <c r="T39"/>
    </row>
    <row r="40" spans="2:23" ht="30" x14ac:dyDescent="0.25">
      <c r="B40" s="79">
        <v>30</v>
      </c>
      <c r="C40" s="80" t="s">
        <v>111</v>
      </c>
      <c r="D40" s="81" t="s">
        <v>51</v>
      </c>
      <c r="E40" s="82" t="s">
        <v>1</v>
      </c>
      <c r="F40" s="83">
        <v>5</v>
      </c>
      <c r="G40" s="82">
        <v>125</v>
      </c>
      <c r="H40" s="82">
        <v>60</v>
      </c>
      <c r="I40" s="82">
        <v>28</v>
      </c>
      <c r="J40" s="82">
        <v>28</v>
      </c>
      <c r="K40" s="82">
        <v>4</v>
      </c>
      <c r="L40" s="82">
        <v>65</v>
      </c>
      <c r="M40" s="82"/>
      <c r="N40" s="82"/>
      <c r="O40" s="82"/>
      <c r="P40" s="82"/>
      <c r="Q40" s="104">
        <v>5</v>
      </c>
      <c r="R40" s="82"/>
      <c r="S40" s="105">
        <v>5</v>
      </c>
      <c r="T40"/>
    </row>
    <row r="41" spans="2:23" ht="21.75" customHeight="1" x14ac:dyDescent="0.25">
      <c r="B41" s="79">
        <v>31</v>
      </c>
      <c r="C41" s="95" t="s">
        <v>52</v>
      </c>
      <c r="D41" s="81" t="s">
        <v>53</v>
      </c>
      <c r="E41" s="82" t="s">
        <v>54</v>
      </c>
      <c r="F41" s="83">
        <v>5</v>
      </c>
      <c r="G41" s="82">
        <f t="shared" ref="G41" si="6">F41*25</f>
        <v>125</v>
      </c>
      <c r="H41" s="82">
        <v>46</v>
      </c>
      <c r="I41" s="82">
        <v>14</v>
      </c>
      <c r="J41" s="82">
        <v>28</v>
      </c>
      <c r="K41" s="82">
        <v>4</v>
      </c>
      <c r="L41" s="82">
        <v>79</v>
      </c>
      <c r="M41" s="82"/>
      <c r="N41" s="82"/>
      <c r="O41" s="82"/>
      <c r="P41" s="82"/>
      <c r="Q41" s="104"/>
      <c r="R41" s="82"/>
      <c r="S41" s="105"/>
      <c r="T41"/>
    </row>
    <row r="42" spans="2:23" s="16" customFormat="1" ht="18.75" customHeight="1" x14ac:dyDescent="0.25">
      <c r="B42" s="106">
        <v>32</v>
      </c>
      <c r="C42" s="95" t="s">
        <v>55</v>
      </c>
      <c r="D42" s="88" t="s">
        <v>56</v>
      </c>
      <c r="E42" s="82" t="s">
        <v>20</v>
      </c>
      <c r="F42" s="83">
        <v>5</v>
      </c>
      <c r="G42" s="82">
        <f>F42*25</f>
        <v>125</v>
      </c>
      <c r="H42" s="82">
        <v>46</v>
      </c>
      <c r="I42" s="82">
        <v>14</v>
      </c>
      <c r="J42" s="82">
        <v>28</v>
      </c>
      <c r="K42" s="82">
        <v>4</v>
      </c>
      <c r="L42" s="82">
        <v>79</v>
      </c>
      <c r="M42" s="107"/>
      <c r="N42" s="107"/>
      <c r="O42" s="107"/>
      <c r="P42" s="108"/>
      <c r="Q42" s="104"/>
      <c r="R42" s="108"/>
      <c r="S42" s="105"/>
      <c r="U42"/>
      <c r="V42"/>
      <c r="W42"/>
    </row>
    <row r="43" spans="2:23" ht="15" x14ac:dyDescent="0.25">
      <c r="B43" s="79">
        <v>33</v>
      </c>
      <c r="C43" s="95" t="s">
        <v>135</v>
      </c>
      <c r="D43" s="88" t="s">
        <v>136</v>
      </c>
      <c r="E43" s="82" t="s">
        <v>137</v>
      </c>
      <c r="F43" s="83">
        <v>5</v>
      </c>
      <c r="G43" s="82">
        <f t="shared" ref="G43" si="7">F43*25</f>
        <v>125</v>
      </c>
      <c r="H43" s="82">
        <v>46</v>
      </c>
      <c r="I43" s="82">
        <v>14</v>
      </c>
      <c r="J43" s="82">
        <v>28</v>
      </c>
      <c r="K43" s="82">
        <v>4</v>
      </c>
      <c r="L43" s="82">
        <v>79</v>
      </c>
      <c r="M43" s="82"/>
      <c r="N43" s="82"/>
      <c r="O43" s="82"/>
      <c r="P43" s="82"/>
      <c r="Q43" s="104"/>
      <c r="R43" s="82"/>
      <c r="S43" s="105"/>
      <c r="T43" s="1"/>
    </row>
    <row r="44" spans="2:23" ht="15" x14ac:dyDescent="0.25">
      <c r="B44" s="79"/>
      <c r="C44" s="99" t="s">
        <v>78</v>
      </c>
      <c r="D44" s="82"/>
      <c r="E44" s="82"/>
      <c r="F44" s="83"/>
      <c r="G44" s="82">
        <f t="shared" ref="G44:L44" si="8">SUM(G40:G42)</f>
        <v>375</v>
      </c>
      <c r="H44" s="82">
        <f t="shared" si="8"/>
        <v>152</v>
      </c>
      <c r="I44" s="82">
        <f t="shared" si="8"/>
        <v>56</v>
      </c>
      <c r="J44" s="82">
        <f t="shared" si="8"/>
        <v>84</v>
      </c>
      <c r="K44" s="82">
        <f t="shared" si="8"/>
        <v>12</v>
      </c>
      <c r="L44" s="82">
        <f t="shared" si="8"/>
        <v>223</v>
      </c>
      <c r="M44" s="82">
        <f>SUM(M42:M42)</f>
        <v>0</v>
      </c>
      <c r="N44" s="82">
        <f>SUM(N42:N42)</f>
        <v>0</v>
      </c>
      <c r="O44" s="82">
        <f>SUM(O42:O42)</f>
        <v>0</v>
      </c>
      <c r="P44" s="82">
        <f>SUM(P40:P42)</f>
        <v>0</v>
      </c>
      <c r="Q44" s="82">
        <f>SUM(Q40:Q42)</f>
        <v>5</v>
      </c>
      <c r="R44" s="82">
        <f>SUM(R42:R42)</f>
        <v>0</v>
      </c>
      <c r="S44" s="86">
        <f>SUM(S40:S42)</f>
        <v>5</v>
      </c>
      <c r="T44"/>
    </row>
    <row r="45" spans="2:23" ht="18.95" customHeight="1" x14ac:dyDescent="0.25">
      <c r="B45" s="79"/>
      <c r="C45" s="109" t="s">
        <v>79</v>
      </c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10"/>
      <c r="T45"/>
    </row>
    <row r="46" spans="2:23" ht="15" x14ac:dyDescent="0.25">
      <c r="B46" s="79">
        <v>34</v>
      </c>
      <c r="C46" s="95" t="s">
        <v>80</v>
      </c>
      <c r="D46" s="81" t="s">
        <v>22</v>
      </c>
      <c r="E46" s="82" t="s">
        <v>1</v>
      </c>
      <c r="F46" s="83">
        <v>3</v>
      </c>
      <c r="G46" s="82">
        <f t="shared" ref="G46:G56" si="9">F46*25</f>
        <v>75</v>
      </c>
      <c r="H46" s="82">
        <v>32</v>
      </c>
      <c r="I46" s="82">
        <v>14</v>
      </c>
      <c r="J46" s="82">
        <v>14</v>
      </c>
      <c r="K46" s="82">
        <v>4</v>
      </c>
      <c r="L46" s="82">
        <v>43</v>
      </c>
      <c r="M46" s="82">
        <v>3</v>
      </c>
      <c r="N46" s="82"/>
      <c r="O46" s="82"/>
      <c r="P46" s="82"/>
      <c r="Q46" s="82"/>
      <c r="R46" s="82"/>
      <c r="S46" s="86">
        <f>SUM(M46:R46)</f>
        <v>3</v>
      </c>
      <c r="T46"/>
    </row>
    <row r="47" spans="2:23" ht="15" x14ac:dyDescent="0.25">
      <c r="B47" s="79">
        <v>35</v>
      </c>
      <c r="C47" s="80" t="s">
        <v>113</v>
      </c>
      <c r="D47" s="81"/>
      <c r="E47" s="82" t="s">
        <v>1</v>
      </c>
      <c r="F47" s="83">
        <v>3</v>
      </c>
      <c r="G47" s="82"/>
      <c r="H47" s="82"/>
      <c r="I47" s="82"/>
      <c r="J47" s="82"/>
      <c r="K47" s="82"/>
      <c r="L47" s="82"/>
      <c r="M47" s="82"/>
      <c r="N47" s="82">
        <v>3</v>
      </c>
      <c r="O47" s="82"/>
      <c r="P47" s="82"/>
      <c r="Q47" s="82"/>
      <c r="R47" s="82"/>
      <c r="S47" s="86">
        <v>3</v>
      </c>
      <c r="T47"/>
    </row>
    <row r="48" spans="2:23" ht="15" x14ac:dyDescent="0.25">
      <c r="B48" s="79">
        <v>36</v>
      </c>
      <c r="C48" s="95" t="s">
        <v>81</v>
      </c>
      <c r="D48" s="81" t="s">
        <v>82</v>
      </c>
      <c r="E48" s="82" t="s">
        <v>1</v>
      </c>
      <c r="F48" s="83">
        <v>3</v>
      </c>
      <c r="G48" s="82">
        <f t="shared" si="9"/>
        <v>75</v>
      </c>
      <c r="H48" s="82">
        <v>32</v>
      </c>
      <c r="I48" s="82">
        <v>13</v>
      </c>
      <c r="J48" s="82">
        <v>15</v>
      </c>
      <c r="K48" s="82">
        <v>4</v>
      </c>
      <c r="L48" s="82">
        <v>43</v>
      </c>
      <c r="M48" s="82"/>
      <c r="N48" s="82">
        <v>3</v>
      </c>
      <c r="O48" s="82"/>
      <c r="P48" s="82"/>
      <c r="Q48" s="82"/>
      <c r="R48" s="82"/>
      <c r="S48" s="86">
        <f t="shared" ref="S48:S56" si="10">SUM(M48:R48)</f>
        <v>3</v>
      </c>
      <c r="T48"/>
    </row>
    <row r="49" spans="2:20" ht="15" x14ac:dyDescent="0.25">
      <c r="B49" s="79">
        <v>37</v>
      </c>
      <c r="C49" s="95" t="s">
        <v>83</v>
      </c>
      <c r="D49" s="81" t="s">
        <v>84</v>
      </c>
      <c r="E49" s="82" t="s">
        <v>1</v>
      </c>
      <c r="F49" s="83">
        <v>3</v>
      </c>
      <c r="G49" s="81">
        <f t="shared" si="9"/>
        <v>75</v>
      </c>
      <c r="H49" s="82">
        <v>46</v>
      </c>
      <c r="I49" s="82">
        <v>12</v>
      </c>
      <c r="J49" s="82">
        <v>30</v>
      </c>
      <c r="K49" s="82">
        <v>4</v>
      </c>
      <c r="L49" s="82">
        <v>29</v>
      </c>
      <c r="M49" s="82">
        <v>3</v>
      </c>
      <c r="N49" s="82"/>
      <c r="O49" s="82"/>
      <c r="P49" s="82"/>
      <c r="Q49" s="82"/>
      <c r="R49" s="82"/>
      <c r="S49" s="86">
        <f t="shared" si="10"/>
        <v>3</v>
      </c>
      <c r="T49"/>
    </row>
    <row r="50" spans="2:20" ht="15" x14ac:dyDescent="0.25">
      <c r="B50" s="79">
        <v>38</v>
      </c>
      <c r="C50" s="111" t="s">
        <v>85</v>
      </c>
      <c r="D50" s="88" t="s">
        <v>86</v>
      </c>
      <c r="E50" s="85" t="s">
        <v>1</v>
      </c>
      <c r="F50" s="83">
        <v>3</v>
      </c>
      <c r="G50" s="81">
        <f t="shared" si="9"/>
        <v>75</v>
      </c>
      <c r="H50" s="82">
        <v>46</v>
      </c>
      <c r="I50" s="82">
        <v>14</v>
      </c>
      <c r="J50" s="82">
        <v>28</v>
      </c>
      <c r="K50" s="82">
        <v>4</v>
      </c>
      <c r="L50" s="82">
        <v>29</v>
      </c>
      <c r="M50" s="82">
        <v>3</v>
      </c>
      <c r="N50" s="82"/>
      <c r="O50" s="82"/>
      <c r="P50" s="82"/>
      <c r="Q50" s="82"/>
      <c r="R50" s="82"/>
      <c r="S50" s="86">
        <f t="shared" si="10"/>
        <v>3</v>
      </c>
      <c r="T50"/>
    </row>
    <row r="51" spans="2:20" ht="15" x14ac:dyDescent="0.25">
      <c r="B51" s="79">
        <v>39</v>
      </c>
      <c r="C51" s="95" t="s">
        <v>87</v>
      </c>
      <c r="D51" s="88" t="s">
        <v>88</v>
      </c>
      <c r="E51" s="85" t="s">
        <v>84</v>
      </c>
      <c r="F51" s="83">
        <v>3</v>
      </c>
      <c r="G51" s="81">
        <f t="shared" si="9"/>
        <v>75</v>
      </c>
      <c r="H51" s="82">
        <v>46</v>
      </c>
      <c r="I51" s="82">
        <v>12</v>
      </c>
      <c r="J51" s="82">
        <v>30</v>
      </c>
      <c r="K51" s="82">
        <v>4</v>
      </c>
      <c r="L51" s="82">
        <v>29</v>
      </c>
      <c r="M51" s="82"/>
      <c r="N51" s="82">
        <v>3</v>
      </c>
      <c r="O51" s="82"/>
      <c r="P51" s="82"/>
      <c r="Q51" s="82"/>
      <c r="R51" s="82"/>
      <c r="S51" s="86">
        <f t="shared" si="10"/>
        <v>3</v>
      </c>
      <c r="T51"/>
    </row>
    <row r="52" spans="2:20" ht="15" x14ac:dyDescent="0.25">
      <c r="B52" s="79">
        <v>40</v>
      </c>
      <c r="C52" s="111" t="s">
        <v>89</v>
      </c>
      <c r="D52" s="88" t="s">
        <v>90</v>
      </c>
      <c r="E52" s="88" t="s">
        <v>86</v>
      </c>
      <c r="F52" s="83">
        <v>3</v>
      </c>
      <c r="G52" s="81">
        <f t="shared" si="9"/>
        <v>75</v>
      </c>
      <c r="H52" s="82">
        <v>46</v>
      </c>
      <c r="I52" s="82">
        <v>14</v>
      </c>
      <c r="J52" s="82">
        <v>28</v>
      </c>
      <c r="K52" s="82">
        <v>4</v>
      </c>
      <c r="L52" s="82">
        <v>29</v>
      </c>
      <c r="M52" s="82"/>
      <c r="N52" s="82">
        <v>3</v>
      </c>
      <c r="O52" s="82"/>
      <c r="P52" s="82"/>
      <c r="Q52" s="82"/>
      <c r="R52" s="82"/>
      <c r="S52" s="86">
        <f t="shared" si="10"/>
        <v>3</v>
      </c>
      <c r="T52"/>
    </row>
    <row r="53" spans="2:20" ht="15" x14ac:dyDescent="0.25">
      <c r="B53" s="79">
        <v>41</v>
      </c>
      <c r="C53" s="95" t="s">
        <v>91</v>
      </c>
      <c r="D53" s="88" t="s">
        <v>92</v>
      </c>
      <c r="E53" s="85" t="s">
        <v>88</v>
      </c>
      <c r="F53" s="83">
        <v>3</v>
      </c>
      <c r="G53" s="81">
        <f t="shared" si="9"/>
        <v>75</v>
      </c>
      <c r="H53" s="82">
        <v>46</v>
      </c>
      <c r="I53" s="82">
        <v>12</v>
      </c>
      <c r="J53" s="82">
        <v>30</v>
      </c>
      <c r="K53" s="82">
        <v>4</v>
      </c>
      <c r="L53" s="82">
        <v>29</v>
      </c>
      <c r="M53" s="82"/>
      <c r="N53" s="82"/>
      <c r="O53" s="82">
        <v>3</v>
      </c>
      <c r="P53" s="82"/>
      <c r="Q53" s="82"/>
      <c r="R53" s="82"/>
      <c r="S53" s="86">
        <f t="shared" si="10"/>
        <v>3</v>
      </c>
      <c r="T53"/>
    </row>
    <row r="54" spans="2:20" ht="15" x14ac:dyDescent="0.25">
      <c r="B54" s="79">
        <v>42</v>
      </c>
      <c r="C54" s="111" t="s">
        <v>93</v>
      </c>
      <c r="D54" s="88" t="s">
        <v>94</v>
      </c>
      <c r="E54" s="88" t="s">
        <v>90</v>
      </c>
      <c r="F54" s="83">
        <v>3</v>
      </c>
      <c r="G54" s="81">
        <f t="shared" si="9"/>
        <v>75</v>
      </c>
      <c r="H54" s="82">
        <v>46</v>
      </c>
      <c r="I54" s="82">
        <v>14</v>
      </c>
      <c r="J54" s="82">
        <v>28</v>
      </c>
      <c r="K54" s="82">
        <v>4</v>
      </c>
      <c r="L54" s="82">
        <v>29</v>
      </c>
      <c r="M54" s="82"/>
      <c r="N54" s="82"/>
      <c r="O54" s="82">
        <v>3</v>
      </c>
      <c r="P54" s="82"/>
      <c r="Q54" s="82"/>
      <c r="R54" s="82"/>
      <c r="S54" s="86">
        <f t="shared" si="10"/>
        <v>3</v>
      </c>
      <c r="T54"/>
    </row>
    <row r="55" spans="2:20" ht="15" x14ac:dyDescent="0.25">
      <c r="B55" s="79">
        <v>43</v>
      </c>
      <c r="C55" s="95" t="s">
        <v>95</v>
      </c>
      <c r="D55" s="88" t="s">
        <v>96</v>
      </c>
      <c r="E55" s="85" t="s">
        <v>92</v>
      </c>
      <c r="F55" s="83">
        <v>3</v>
      </c>
      <c r="G55" s="81">
        <f t="shared" si="9"/>
        <v>75</v>
      </c>
      <c r="H55" s="82">
        <v>46</v>
      </c>
      <c r="I55" s="82">
        <v>12</v>
      </c>
      <c r="J55" s="82">
        <v>30</v>
      </c>
      <c r="K55" s="82">
        <v>4</v>
      </c>
      <c r="L55" s="82">
        <v>29</v>
      </c>
      <c r="M55" s="82"/>
      <c r="N55" s="82"/>
      <c r="O55" s="82"/>
      <c r="P55" s="82">
        <v>3</v>
      </c>
      <c r="Q55" s="82"/>
      <c r="R55" s="82"/>
      <c r="S55" s="86">
        <f t="shared" si="10"/>
        <v>3</v>
      </c>
      <c r="T55"/>
    </row>
    <row r="56" spans="2:20" ht="15" x14ac:dyDescent="0.25">
      <c r="B56" s="79">
        <v>44</v>
      </c>
      <c r="C56" s="111" t="s">
        <v>97</v>
      </c>
      <c r="D56" s="88" t="s">
        <v>98</v>
      </c>
      <c r="E56" s="88" t="s">
        <v>94</v>
      </c>
      <c r="F56" s="83">
        <v>3</v>
      </c>
      <c r="G56" s="81">
        <f t="shared" si="9"/>
        <v>75</v>
      </c>
      <c r="H56" s="82">
        <v>46</v>
      </c>
      <c r="I56" s="82">
        <v>14</v>
      </c>
      <c r="J56" s="82">
        <v>28</v>
      </c>
      <c r="K56" s="82">
        <v>4</v>
      </c>
      <c r="L56" s="82">
        <v>29</v>
      </c>
      <c r="M56" s="82"/>
      <c r="N56" s="82"/>
      <c r="O56" s="82"/>
      <c r="P56" s="82">
        <v>3</v>
      </c>
      <c r="Q56" s="82"/>
      <c r="R56" s="82"/>
      <c r="S56" s="86">
        <f t="shared" si="10"/>
        <v>3</v>
      </c>
      <c r="T56"/>
    </row>
    <row r="57" spans="2:20" ht="15" x14ac:dyDescent="0.25">
      <c r="B57" s="112"/>
      <c r="C57" s="99" t="s">
        <v>49</v>
      </c>
      <c r="D57" s="82"/>
      <c r="E57" s="82"/>
      <c r="F57" s="83">
        <f t="shared" ref="F57:S57" si="11">SUM(F46:F56)</f>
        <v>33</v>
      </c>
      <c r="G57" s="82">
        <f t="shared" si="11"/>
        <v>750</v>
      </c>
      <c r="H57" s="82">
        <f t="shared" si="11"/>
        <v>432</v>
      </c>
      <c r="I57" s="82">
        <f t="shared" si="11"/>
        <v>131</v>
      </c>
      <c r="J57" s="82">
        <f t="shared" si="11"/>
        <v>261</v>
      </c>
      <c r="K57" s="82">
        <f t="shared" si="11"/>
        <v>40</v>
      </c>
      <c r="L57" s="82">
        <f t="shared" si="11"/>
        <v>318</v>
      </c>
      <c r="M57" s="82">
        <f t="shared" si="11"/>
        <v>9</v>
      </c>
      <c r="N57" s="82">
        <f t="shared" si="11"/>
        <v>12</v>
      </c>
      <c r="O57" s="82">
        <f t="shared" si="11"/>
        <v>6</v>
      </c>
      <c r="P57" s="82">
        <f t="shared" si="11"/>
        <v>6</v>
      </c>
      <c r="Q57" s="82">
        <f t="shared" si="11"/>
        <v>0</v>
      </c>
      <c r="R57" s="82">
        <f t="shared" si="11"/>
        <v>0</v>
      </c>
      <c r="S57" s="86">
        <f t="shared" si="11"/>
        <v>33</v>
      </c>
      <c r="T57"/>
    </row>
    <row r="58" spans="2:20" ht="18.95" customHeight="1" x14ac:dyDescent="0.25">
      <c r="B58" s="79"/>
      <c r="C58" s="109" t="s">
        <v>99</v>
      </c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13"/>
      <c r="T58"/>
    </row>
    <row r="59" spans="2:20" ht="19.5" customHeight="1" x14ac:dyDescent="0.25">
      <c r="B59" s="79">
        <v>45</v>
      </c>
      <c r="C59" s="80" t="s">
        <v>100</v>
      </c>
      <c r="D59" s="81" t="s">
        <v>101</v>
      </c>
      <c r="E59" s="82" t="s">
        <v>1</v>
      </c>
      <c r="F59" s="83">
        <v>3</v>
      </c>
      <c r="G59" s="82">
        <f t="shared" ref="G59:G62" si="12">F59*25</f>
        <v>75</v>
      </c>
      <c r="H59" s="82">
        <v>32</v>
      </c>
      <c r="I59" s="82">
        <v>13</v>
      </c>
      <c r="J59" s="82">
        <v>15</v>
      </c>
      <c r="K59" s="82">
        <v>4</v>
      </c>
      <c r="L59" s="82">
        <v>43</v>
      </c>
      <c r="M59" s="114">
        <v>3</v>
      </c>
      <c r="N59" s="82"/>
      <c r="O59" s="82"/>
      <c r="P59" s="82"/>
      <c r="Q59" s="82"/>
      <c r="R59" s="82"/>
      <c r="S59" s="105">
        <v>3</v>
      </c>
      <c r="T59"/>
    </row>
    <row r="60" spans="2:20" ht="15" x14ac:dyDescent="0.25">
      <c r="B60" s="79">
        <v>46</v>
      </c>
      <c r="C60" s="80" t="s">
        <v>102</v>
      </c>
      <c r="D60" s="81" t="s">
        <v>103</v>
      </c>
      <c r="E60" s="82" t="s">
        <v>1</v>
      </c>
      <c r="F60" s="83">
        <v>3</v>
      </c>
      <c r="G60" s="82">
        <f t="shared" si="12"/>
        <v>75</v>
      </c>
      <c r="H60" s="82">
        <v>32</v>
      </c>
      <c r="I60" s="82">
        <v>13</v>
      </c>
      <c r="J60" s="82">
        <v>15</v>
      </c>
      <c r="K60" s="82">
        <v>4</v>
      </c>
      <c r="L60" s="82">
        <v>43</v>
      </c>
      <c r="M60" s="114"/>
      <c r="N60" s="82"/>
      <c r="O60" s="82"/>
      <c r="P60" s="82"/>
      <c r="Q60" s="82"/>
      <c r="R60" s="82"/>
      <c r="S60" s="105"/>
      <c r="T60"/>
    </row>
    <row r="61" spans="2:20" ht="15" x14ac:dyDescent="0.25">
      <c r="B61" s="79">
        <v>47</v>
      </c>
      <c r="C61" s="80" t="s">
        <v>104</v>
      </c>
      <c r="D61" s="81" t="s">
        <v>105</v>
      </c>
      <c r="E61" s="82" t="s">
        <v>1</v>
      </c>
      <c r="F61" s="83">
        <v>3</v>
      </c>
      <c r="G61" s="82">
        <f t="shared" si="12"/>
        <v>75</v>
      </c>
      <c r="H61" s="82">
        <v>32</v>
      </c>
      <c r="I61" s="82">
        <v>14</v>
      </c>
      <c r="J61" s="82">
        <v>14</v>
      </c>
      <c r="K61" s="82">
        <v>4</v>
      </c>
      <c r="L61" s="82">
        <v>43</v>
      </c>
      <c r="M61" s="114"/>
      <c r="N61" s="82"/>
      <c r="O61" s="82"/>
      <c r="P61" s="82"/>
      <c r="Q61" s="82"/>
      <c r="R61" s="82"/>
      <c r="S61" s="105"/>
      <c r="T61"/>
    </row>
    <row r="62" spans="2:20" ht="15" x14ac:dyDescent="0.25">
      <c r="B62" s="79">
        <v>48</v>
      </c>
      <c r="C62" s="80" t="s">
        <v>106</v>
      </c>
      <c r="D62" s="81" t="s">
        <v>107</v>
      </c>
      <c r="E62" s="82" t="s">
        <v>1</v>
      </c>
      <c r="F62" s="83">
        <v>3</v>
      </c>
      <c r="G62" s="82">
        <f t="shared" si="12"/>
        <v>75</v>
      </c>
      <c r="H62" s="82">
        <v>32</v>
      </c>
      <c r="I62" s="82">
        <v>14</v>
      </c>
      <c r="J62" s="82">
        <v>14</v>
      </c>
      <c r="K62" s="82">
        <v>4</v>
      </c>
      <c r="L62" s="82">
        <v>43</v>
      </c>
      <c r="M62" s="114"/>
      <c r="N62" s="82"/>
      <c r="O62" s="82"/>
      <c r="P62" s="82"/>
      <c r="Q62" s="82"/>
      <c r="R62" s="82"/>
      <c r="S62" s="105"/>
      <c r="T62"/>
    </row>
    <row r="63" spans="2:20" ht="15" x14ac:dyDescent="0.25">
      <c r="B63" s="79">
        <v>49</v>
      </c>
      <c r="C63" s="80" t="s">
        <v>108</v>
      </c>
      <c r="D63" s="88" t="s">
        <v>109</v>
      </c>
      <c r="E63" s="82" t="s">
        <v>96</v>
      </c>
      <c r="F63" s="83">
        <v>3</v>
      </c>
      <c r="G63" s="82">
        <f>F63*25</f>
        <v>75</v>
      </c>
      <c r="H63" s="82">
        <v>32</v>
      </c>
      <c r="I63" s="82">
        <v>14</v>
      </c>
      <c r="J63" s="82">
        <v>14</v>
      </c>
      <c r="K63" s="82">
        <v>4</v>
      </c>
      <c r="L63" s="82">
        <v>43</v>
      </c>
      <c r="M63" s="82"/>
      <c r="N63" s="82"/>
      <c r="O63" s="85"/>
      <c r="P63" s="82"/>
      <c r="Q63" s="87"/>
      <c r="R63" s="82">
        <v>3</v>
      </c>
      <c r="S63" s="86">
        <v>3</v>
      </c>
      <c r="T63"/>
    </row>
    <row r="64" spans="2:20" ht="18.95" customHeight="1" x14ac:dyDescent="0.25">
      <c r="B64" s="63"/>
      <c r="C64" s="57" t="s">
        <v>49</v>
      </c>
      <c r="D64" s="56"/>
      <c r="E64" s="56"/>
      <c r="F64" s="58">
        <f t="shared" ref="F64:M64" si="13">SUM(F59:F63)</f>
        <v>15</v>
      </c>
      <c r="G64" s="56">
        <f t="shared" si="13"/>
        <v>375</v>
      </c>
      <c r="H64" s="56">
        <f t="shared" si="13"/>
        <v>160</v>
      </c>
      <c r="I64" s="56">
        <f t="shared" si="13"/>
        <v>68</v>
      </c>
      <c r="J64" s="56">
        <f t="shared" si="13"/>
        <v>72</v>
      </c>
      <c r="K64" s="56">
        <f t="shared" si="13"/>
        <v>20</v>
      </c>
      <c r="L64" s="56">
        <f t="shared" si="13"/>
        <v>215</v>
      </c>
      <c r="M64" s="59">
        <f t="shared" si="13"/>
        <v>3</v>
      </c>
      <c r="N64" s="59">
        <f t="shared" ref="N64" si="14">SUM(N59:N63)</f>
        <v>0</v>
      </c>
      <c r="O64" s="59">
        <f t="shared" ref="O64" si="15">SUM(O59:O63)</f>
        <v>0</v>
      </c>
      <c r="P64" s="59">
        <f t="shared" ref="P64" si="16">SUM(P59:P63)</f>
        <v>0</v>
      </c>
      <c r="Q64" s="59">
        <f t="shared" ref="Q64" si="17">SUM(Q59:Q63)</f>
        <v>0</v>
      </c>
      <c r="R64" s="59">
        <f t="shared" ref="R64" si="18">SUM(R59:R63)</f>
        <v>3</v>
      </c>
      <c r="S64" s="65">
        <f>SUM(S59:S63)</f>
        <v>6</v>
      </c>
      <c r="T64"/>
    </row>
    <row r="65" spans="2:20" ht="18.95" customHeight="1" x14ac:dyDescent="0.25">
      <c r="B65" s="63"/>
      <c r="C65" s="57"/>
      <c r="D65" s="56"/>
      <c r="E65" s="56"/>
      <c r="F65" s="58"/>
      <c r="G65" s="56"/>
      <c r="H65" s="56"/>
      <c r="I65" s="56"/>
      <c r="J65" s="56"/>
      <c r="K65" s="56"/>
      <c r="L65" s="56"/>
      <c r="M65" s="59"/>
      <c r="N65" s="61"/>
      <c r="O65" s="59"/>
      <c r="P65" s="61"/>
      <c r="Q65" s="59"/>
      <c r="R65" s="61"/>
      <c r="S65" s="62">
        <f>S37+S44+S57+S64</f>
        <v>180</v>
      </c>
      <c r="T65"/>
    </row>
    <row r="66" spans="2:20" ht="18.95" customHeight="1" x14ac:dyDescent="0.25">
      <c r="B66" s="63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4"/>
      <c r="T66"/>
    </row>
    <row r="67" spans="2:20" thickBot="1" x14ac:dyDescent="0.3">
      <c r="B67" s="66"/>
      <c r="C67" s="67" t="s">
        <v>110</v>
      </c>
      <c r="D67" s="67"/>
      <c r="E67" s="67"/>
      <c r="F67" s="68"/>
      <c r="G67" s="67"/>
      <c r="H67" s="67"/>
      <c r="I67" s="67"/>
      <c r="J67" s="67"/>
      <c r="K67" s="67"/>
      <c r="L67" s="67"/>
      <c r="M67" s="69">
        <f t="shared" ref="M67:R67" si="19">SUM(M37)+M44+M57+M64</f>
        <v>30</v>
      </c>
      <c r="N67" s="70">
        <f t="shared" si="19"/>
        <v>30</v>
      </c>
      <c r="O67" s="69">
        <f t="shared" si="19"/>
        <v>30</v>
      </c>
      <c r="P67" s="70">
        <f t="shared" si="19"/>
        <v>30</v>
      </c>
      <c r="Q67" s="69">
        <f t="shared" si="19"/>
        <v>30</v>
      </c>
      <c r="R67" s="70">
        <f t="shared" si="19"/>
        <v>30</v>
      </c>
      <c r="S67" s="71">
        <f>SUM(M67:R67)</f>
        <v>180</v>
      </c>
      <c r="T67"/>
    </row>
    <row r="68" spans="2:20" x14ac:dyDescent="0.3">
      <c r="M68" s="24"/>
      <c r="N68" s="24"/>
      <c r="O68" s="24"/>
      <c r="P68" s="24"/>
      <c r="Q68" s="24"/>
      <c r="R68" s="24"/>
      <c r="S68" s="25"/>
    </row>
    <row r="70" spans="2:20" ht="15" x14ac:dyDescent="0.25">
      <c r="E70" s="3"/>
    </row>
    <row r="71" spans="2:20" ht="39.75" customHeight="1" x14ac:dyDescent="0.25">
      <c r="E71" s="13"/>
      <c r="M71" s="3">
        <v>3</v>
      </c>
    </row>
    <row r="73" spans="2:20" x14ac:dyDescent="0.3">
      <c r="C73" s="4"/>
    </row>
    <row r="75" spans="2:20" x14ac:dyDescent="0.3">
      <c r="C75" s="14"/>
    </row>
    <row r="76" spans="2:20" x14ac:dyDescent="0.3">
      <c r="C76" s="15"/>
    </row>
  </sheetData>
  <mergeCells count="26">
    <mergeCell ref="Q40:Q43"/>
    <mergeCell ref="S40:S43"/>
    <mergeCell ref="B39:S39"/>
    <mergeCell ref="G2:G5"/>
    <mergeCell ref="H2:L2"/>
    <mergeCell ref="M2:R2"/>
    <mergeCell ref="S2:S5"/>
    <mergeCell ref="H3:H5"/>
    <mergeCell ref="B2:B5"/>
    <mergeCell ref="C2:C5"/>
    <mergeCell ref="D2:D5"/>
    <mergeCell ref="E2:E5"/>
    <mergeCell ref="F2:F5"/>
    <mergeCell ref="I3:I5"/>
    <mergeCell ref="J3:J5"/>
    <mergeCell ref="K3:K5"/>
    <mergeCell ref="C66:S66"/>
    <mergeCell ref="C45:R45"/>
    <mergeCell ref="C58:S58"/>
    <mergeCell ref="M59:M62"/>
    <mergeCell ref="S59:S62"/>
    <mergeCell ref="B7:S7"/>
    <mergeCell ref="L3:L5"/>
    <mergeCell ref="M3:N3"/>
    <mergeCell ref="O3:P3"/>
    <mergeCell ref="Q3:R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2015-06-05T18:17:20Z</dcterms:created>
  <dcterms:modified xsi:type="dcterms:W3CDTF">2026-04-24T08:38:59Z</dcterms:modified>
</cp:coreProperties>
</file>